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drawings/drawing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hidePivotFieldList="1" defaultThemeVersion="166925"/>
  <mc:AlternateContent xmlns:mc="http://schemas.openxmlformats.org/markup-compatibility/2006">
    <mc:Choice Requires="x15">
      <x15ac:absPath xmlns:x15ac="http://schemas.microsoft.com/office/spreadsheetml/2010/11/ac" url="C:\Users\bjros\OneDrive\Desktop\KU Data Analytics Homework\Homework Assignments\Homework 1\"/>
    </mc:Choice>
  </mc:AlternateContent>
  <xr:revisionPtr revIDLastSave="277" documentId="8_{4327EDF8-0B68-479B-AA49-15FC6682EF65}" xr6:coauthVersionLast="45" xr6:coauthVersionMax="45" xr10:uidLastSave="{B6943294-B405-40F2-B8F7-D3A910107FEA}"/>
  <bookViews>
    <workbookView xWindow="-108" yWindow="-108" windowWidth="23256" windowHeight="12576" firstSheet="3" activeTab="7" xr2:uid="{00000000-000D-0000-FFFF-FFFF00000000}"/>
  </bookViews>
  <sheets>
    <sheet name="Pivot Table-Category" sheetId="6" r:id="rId1"/>
    <sheet name="Pivot Table-SubCategory" sheetId="4" r:id="rId2"/>
    <sheet name="Pivot Table-Time Series Plot-Mo" sheetId="5" r:id="rId3"/>
    <sheet name="Pivot Table-Time Series Plot-Yr" sheetId="7" r:id="rId4"/>
    <sheet name="Data" sheetId="1" r:id="rId5"/>
    <sheet name="Bonus" sheetId="8" r:id="rId6"/>
    <sheet name="Bonus Statistical Analysis" sheetId="9" r:id="rId7"/>
    <sheet name="Backer Count Comparison" sheetId="11" r:id="rId8"/>
  </sheets>
  <definedNames>
    <definedName name="_xlnm._FilterDatabase" localSheetId="4" hidden="1">Data!$A$1:$T$4115</definedName>
    <definedName name="Goal">Data!$D$2:$D$4115</definedName>
    <definedName name="state">Data!$F$2:$F$4115</definedName>
  </definedNames>
  <calcPr calcId="191029"/>
  <pivotCaches>
    <pivotCache cacheId="0" r:id="rId9"/>
    <pivotCache cacheId="1"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2" i="1" l="1"/>
  <c r="D13" i="8" l="1"/>
  <c r="C13" i="8"/>
  <c r="B13" i="8"/>
  <c r="D12" i="8"/>
  <c r="C12" i="8"/>
  <c r="B12" i="8"/>
  <c r="D11" i="8"/>
  <c r="C11" i="8"/>
  <c r="B11" i="8"/>
  <c r="D10" i="8"/>
  <c r="C10" i="8"/>
  <c r="B10" i="8"/>
  <c r="D9" i="8"/>
  <c r="C9" i="8"/>
  <c r="B9" i="8"/>
  <c r="D8" i="8"/>
  <c r="C8" i="8"/>
  <c r="B8" i="8"/>
  <c r="D7" i="8"/>
  <c r="C7" i="8"/>
  <c r="B7" i="8"/>
  <c r="D6" i="8"/>
  <c r="C6" i="8"/>
  <c r="B6" i="8"/>
  <c r="D5" i="8"/>
  <c r="C5" i="8"/>
  <c r="B5" i="8"/>
  <c r="D4" i="8"/>
  <c r="C4" i="8"/>
  <c r="B4" i="8"/>
  <c r="D3" i="8"/>
  <c r="C3" i="8"/>
  <c r="B3" i="8"/>
  <c r="D2" i="8"/>
  <c r="C2" i="8"/>
  <c r="B2" i="8"/>
  <c r="E2" i="8" l="1"/>
  <c r="H2" i="8" s="1"/>
  <c r="E13" i="8"/>
  <c r="F13" i="8" s="1"/>
  <c r="E12" i="8"/>
  <c r="H12" i="8" s="1"/>
  <c r="E11" i="8"/>
  <c r="H11" i="8" s="1"/>
  <c r="E10" i="8"/>
  <c r="G10" i="8" s="1"/>
  <c r="E7" i="8"/>
  <c r="F7" i="8" s="1"/>
  <c r="E6" i="8"/>
  <c r="F6" i="8" s="1"/>
  <c r="E5" i="8"/>
  <c r="H5" i="8" s="1"/>
  <c r="E4" i="8"/>
  <c r="H4" i="8" s="1"/>
  <c r="F10" i="8"/>
  <c r="E8" i="8"/>
  <c r="F8" i="8" s="1"/>
  <c r="E9" i="8"/>
  <c r="E3" i="8"/>
  <c r="H3" i="8" s="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P2" i="1"/>
  <c r="F5" i="8" l="1"/>
  <c r="G5" i="8"/>
  <c r="G2" i="8"/>
  <c r="F2" i="8"/>
  <c r="H10" i="8"/>
  <c r="G13" i="8"/>
  <c r="H13" i="8"/>
  <c r="F12" i="8"/>
  <c r="G12" i="8"/>
  <c r="G11" i="8"/>
  <c r="F11" i="8"/>
  <c r="G8" i="8"/>
  <c r="H8" i="8"/>
  <c r="H7" i="8"/>
  <c r="G7" i="8"/>
  <c r="G6" i="8"/>
  <c r="H6" i="8"/>
  <c r="G4" i="8"/>
  <c r="F4" i="8"/>
  <c r="G9" i="8"/>
  <c r="F9" i="8"/>
  <c r="H9" i="8"/>
  <c r="F3" i="8"/>
  <c r="G3" i="8"/>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alcChain>
</file>

<file path=xl/sharedStrings.xml><?xml version="1.0" encoding="utf-8"?>
<sst xmlns="http://schemas.openxmlformats.org/spreadsheetml/2006/main" count="28637" uniqueCount="8462">
  <si>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</si>
  <si>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</si>
  <si>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</si>
  <si>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</si>
  <si>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</si>
  <si>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</si>
  <si>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</si>
  <si>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</si>
  <si>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</si>
  <si>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</si>
  <si>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</si>
  <si>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</si>
  <si>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</si>
  <si>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</si>
  <si>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</si>
  <si>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</si>
  <si>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</si>
  <si>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</si>
  <si>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</si>
  <si>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</si>
  <si>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</si>
  <si>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</si>
  <si>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</si>
  <si>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</si>
  <si>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</si>
  <si>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</si>
  <si>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</si>
  <si>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</si>
  <si>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</si>
  <si>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</si>
  <si>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</si>
  <si>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</si>
  <si>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</si>
  <si>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</si>
  <si>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</si>
  <si>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</si>
  <si>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</si>
  <si>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</si>
  <si>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</si>
  <si>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</si>
  <si>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</si>
  <si>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</si>
  <si>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</si>
  <si>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</si>
  <si>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</si>
  <si>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</si>
  <si>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</si>
  <si>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</si>
  <si>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</si>
  <si>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</si>
  <si>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</si>
  <si>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</si>
  <si>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</si>
  <si>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</si>
  <si>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</si>
  <si>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</si>
  <si>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</si>
  <si>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</si>
  <si>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</si>
  <si>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</si>
  <si>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</si>
  <si>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</si>
  <si>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</si>
  <si>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</si>
  <si>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</si>
  <si>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</si>
  <si>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</si>
  <si>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</si>
  <si>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</si>
  <si>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</si>
  <si>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</si>
  <si>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</si>
  <si>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</si>
  <si>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</si>
  <si>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</si>
  <si>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</si>
  <si>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</si>
  <si>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</si>
  <si>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</si>
  <si>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</si>
  <si>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</si>
  <si>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</si>
  <si>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</si>
  <si>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</si>
  <si>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</si>
  <si>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</si>
  <si>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</si>
  <si>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</si>
  <si>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</si>
  <si>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</si>
  <si>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</si>
  <si>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</si>
  <si>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</si>
  <si>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</si>
  <si>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</si>
  <si>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</si>
  <si>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</si>
  <si>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</si>
  <si>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</si>
  <si>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</si>
  <si>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</si>
  <si>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</si>
  <si>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</si>
  <si>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</si>
  <si>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</si>
  <si>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</si>
  <si>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</si>
  <si>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</si>
  <si>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</si>
  <si>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</si>
  <si>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</si>
  <si>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</si>
  <si>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</si>
  <si>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</si>
  <si>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</si>
  <si>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</si>
  <si>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</si>
  <si>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</si>
  <si>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</si>
  <si>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</si>
  <si>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</si>
  <si>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</si>
  <si>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</si>
  <si>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</si>
  <si>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</si>
  <si>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</si>
  <si>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</si>
  <si>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</si>
  <si>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</si>
  <si>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</si>
  <si>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</si>
  <si>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</si>
  <si>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</si>
  <si>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</si>
  <si>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</si>
  <si>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</si>
  <si>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</si>
  <si>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</si>
  <si>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</si>
  <si>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</si>
  <si>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</si>
  <si>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</si>
  <si>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</si>
  <si>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</si>
  <si>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</si>
  <si>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</si>
  <si>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</si>
  <si>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</si>
  <si>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</si>
  <si>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</si>
  <si>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</si>
  <si>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</si>
  <si>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</si>
  <si>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</si>
  <si>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</si>
  <si>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</si>
  <si>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</si>
  <si>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</si>
  <si>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</si>
  <si>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</si>
  <si>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</si>
  <si>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</si>
  <si>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</si>
  <si>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</si>
  <si>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</si>
  <si>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</si>
  <si>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</si>
  <si>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</si>
  <si>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</si>
  <si>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</si>
  <si>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</si>
  <si>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</si>
  <si>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</si>
  <si>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</si>
  <si>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</si>
  <si>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</si>
  <si>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</si>
  <si>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</si>
  <si>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</si>
  <si>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</si>
  <si>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</si>
  <si>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</si>
  <si>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</si>
  <si>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</si>
  <si>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</si>
  <si>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</si>
  <si>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</si>
  <si>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</si>
  <si>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</si>
  <si>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</si>
  <si>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</si>
  <si>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</si>
  <si>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</si>
  <si>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</si>
  <si>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</si>
  <si>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</si>
  <si>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</si>
  <si>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</si>
  <si>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</si>
  <si>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</si>
  <si>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</si>
  <si>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</si>
  <si>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</si>
  <si>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</si>
  <si>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</si>
  <si>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</si>
  <si>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</si>
  <si>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</si>
  <si>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</si>
  <si>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</si>
  <si>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</si>
  <si>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</si>
  <si>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</si>
  <si>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</si>
  <si>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</si>
  <si>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</si>
  <si>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</si>
  <si>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</si>
  <si>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</si>
  <si>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</si>
  <si>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</si>
  <si>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</si>
  <si>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</si>
  <si>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</si>
  <si>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</si>
  <si>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</si>
  <si>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</si>
  <si>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</si>
  <si>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</si>
  <si>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</si>
  <si>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</si>
  <si>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</si>
  <si>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</si>
  <si>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</si>
  <si>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</si>
  <si>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</si>
  <si>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</si>
  <si>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</si>
  <si>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</si>
  <si>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</si>
  <si>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</si>
  <si>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</si>
  <si>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</si>
  <si>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</si>
  <si>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</si>
  <si>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</si>
  <si>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</si>
  <si>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</si>
  <si>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</si>
  <si>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</si>
  <si>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</si>
  <si>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</si>
  <si>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</si>
  <si>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</si>
  <si>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</si>
  <si>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</si>
  <si>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</si>
  <si>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</si>
  <si>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</si>
  <si>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</si>
  <si>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</si>
  <si>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</si>
  <si>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</si>
  <si>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</si>
  <si>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</si>
  <si>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</si>
  <si>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</si>
  <si>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</si>
  <si>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</si>
  <si>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</si>
  <si>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</si>
  <si>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</si>
  <si>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</si>
  <si>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</si>
  <si>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</si>
  <si>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</si>
  <si>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</si>
  <si>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</si>
  <si>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</si>
  <si>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</si>
  <si>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</si>
  <si>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</si>
  <si>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</si>
  <si>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</si>
  <si>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</si>
  <si>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</si>
  <si>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</si>
  <si>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</si>
  <si>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</si>
  <si>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</si>
  <si>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</si>
  <si>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</si>
  <si>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</si>
  <si>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</si>
  <si>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</si>
  <si>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</si>
  <si>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</si>
  <si>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</si>
  <si>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</si>
  <si>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</si>
  <si>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</si>
  <si>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</si>
  <si>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</si>
  <si>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</si>
  <si>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</si>
  <si>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</si>
  <si>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</si>
  <si>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</si>
  <si>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</si>
  <si>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</si>
  <si>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</si>
  <si>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</si>
  <si>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</si>
  <si>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</si>
  <si>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</si>
  <si>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</si>
  <si>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</si>
  <si>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</si>
  <si>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</si>
  <si>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</si>
  <si>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</si>
  <si>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</si>
  <si>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</si>
  <si>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</si>
  <si>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</si>
  <si>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</si>
  <si>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</si>
  <si>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</si>
  <si>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</si>
  <si>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</si>
  <si>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</si>
  <si>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</si>
  <si>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</si>
  <si>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</si>
  <si>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</si>
  <si>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</si>
  <si>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</si>
  <si>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</si>
  <si>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</si>
  <si>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</si>
  <si>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</si>
  <si>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</si>
  <si>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</si>
  <si>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</si>
  <si>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</si>
  <si>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</si>
  <si>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</si>
  <si>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</si>
  <si>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</si>
  <si>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</si>
  <si>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</si>
  <si>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</si>
  <si>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</si>
  <si>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</si>
  <si>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</si>
  <si>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</si>
  <si>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</si>
  <si>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</si>
  <si>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</si>
  <si>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</si>
  <si>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</si>
  <si>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</si>
  <si>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</si>
  <si>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</si>
  <si>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</si>
  <si>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</si>
  <si>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</si>
  <si>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</si>
  <si>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</si>
  <si>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</si>
  <si>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</si>
  <si>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</si>
  <si>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</si>
  <si>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</si>
  <si>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</si>
  <si>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</si>
  <si>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</si>
  <si>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</si>
  <si>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</si>
  <si>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</si>
  <si>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</si>
  <si>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</si>
  <si>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</si>
  <si>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</si>
  <si>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</si>
  <si>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</si>
  <si>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</si>
  <si>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</si>
  <si>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</si>
  <si>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</si>
  <si>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</si>
  <si>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</si>
  <si>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</si>
  <si>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</si>
  <si>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</si>
  <si>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</si>
  <si>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</si>
  <si>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</si>
  <si>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</si>
  <si>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</si>
  <si>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</si>
  <si>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</si>
  <si>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</si>
  <si>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</si>
  <si>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</si>
  <si>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</si>
  <si>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</si>
  <si>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</si>
  <si>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</si>
  <si>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</si>
  <si>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</si>
  <si>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</si>
  <si>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</si>
  <si>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</si>
  <si>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</si>
  <si>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</si>
  <si>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</si>
  <si>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</si>
  <si>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</si>
  <si>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</si>
  <si>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</si>
  <si>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</si>
  <si>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</si>
  <si>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</si>
  <si>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</si>
  <si>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</si>
  <si>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</si>
  <si>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</si>
  <si>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</si>
  <si>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</si>
  <si>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</si>
  <si>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</si>
  <si>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</si>
  <si>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</si>
  <si>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</si>
  <si>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</si>
  <si>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</si>
  <si>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</si>
  <si>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</si>
  <si>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</si>
  <si>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</si>
  <si>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</si>
  <si>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</si>
  <si>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</si>
  <si>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</si>
  <si>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</si>
  <si>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</si>
  <si>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</si>
  <si>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</si>
  <si>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</si>
  <si>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</si>
  <si>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</si>
  <si>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</si>
  <si>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</si>
  <si>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</si>
  <si>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</si>
  <si>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</si>
  <si>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</si>
  <si>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</si>
  <si>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</si>
  <si>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</si>
  <si>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</si>
  <si>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</si>
  <si>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</si>
  <si>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</si>
  <si>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</si>
  <si>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</si>
  <si>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</si>
  <si>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</si>
  <si>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</si>
  <si>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</si>
  <si>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</si>
  <si>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</si>
  <si>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</si>
  <si>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</si>
  <si>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</si>
  <si>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</si>
  <si>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</si>
  <si>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</si>
  <si>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</si>
  <si>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</si>
  <si>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</si>
  <si>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</si>
  <si>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</si>
  <si>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</si>
  <si>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</si>
  <si>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</si>
  <si>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</si>
  <si>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</si>
  <si>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</si>
  <si>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</si>
  <si>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</si>
  <si>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</si>
  <si>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</si>
  <si>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</si>
  <si>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</si>
  <si>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</si>
  <si>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</si>
  <si>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</si>
  <si>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</si>
  <si>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</si>
  <si>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</si>
  <si>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</si>
  <si>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</si>
  <si>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</si>
  <si>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</si>
  <si>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</si>
  <si>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</si>
  <si>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</si>
  <si>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</si>
  <si>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</si>
  <si>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</si>
  <si>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</si>
  <si>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</si>
  <si>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</si>
  <si>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</si>
  <si>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</si>
  <si>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</si>
  <si>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</si>
  <si>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</si>
  <si>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</si>
  <si>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</si>
  <si>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</si>
  <si>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</si>
  <si>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</si>
  <si>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</si>
  <si>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</si>
  <si>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</si>
  <si>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</si>
  <si>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</si>
  <si>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</si>
  <si>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</si>
  <si>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</si>
  <si>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</si>
  <si>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</si>
  <si>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</si>
  <si>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</si>
  <si>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</si>
  <si>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</si>
  <si>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</si>
  <si>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</si>
  <si>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</si>
  <si>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</si>
  <si>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</si>
  <si>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</si>
  <si>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</si>
  <si>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</si>
  <si>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</si>
  <si>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</si>
  <si>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</si>
  <si>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</si>
  <si>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</si>
  <si>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</si>
  <si>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</si>
  <si>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</si>
  <si>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</si>
  <si>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</si>
  <si>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</si>
  <si>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</si>
  <si>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</si>
  <si>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</si>
  <si>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</si>
  <si>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</si>
  <si>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</si>
  <si>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</si>
  <si>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</si>
  <si>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</si>
  <si>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</si>
  <si>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</si>
  <si>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</si>
  <si>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</si>
  <si>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</si>
  <si>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</si>
  <si>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</si>
  <si>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</si>
  <si>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</si>
  <si>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</si>
  <si>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</si>
  <si>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</si>
  <si>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</si>
  <si>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</si>
  <si>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</si>
  <si>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</si>
  <si>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</si>
  <si>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</si>
  <si>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</si>
  <si>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</si>
  <si>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</si>
  <si>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</si>
  <si>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</si>
  <si>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</si>
  <si>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</si>
  <si>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</si>
  <si>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</si>
  <si>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</si>
  <si>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</si>
  <si>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</si>
  <si>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</si>
  <si>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</si>
  <si>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</si>
  <si>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</si>
  <si>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</si>
  <si>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</si>
  <si>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</si>
  <si>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</si>
  <si>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</si>
  <si>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</si>
  <si>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</si>
  <si>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</si>
  <si>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</si>
  <si>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</si>
  <si>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</si>
  <si>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</si>
  <si>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</si>
  <si>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</si>
  <si>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</si>
  <si>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</si>
  <si>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</si>
  <si>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</si>
  <si>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</si>
  <si>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</si>
  <si>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</si>
  <si>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</si>
  <si>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</si>
  <si>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</si>
  <si>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</si>
  <si>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</si>
  <si>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</si>
  <si>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</si>
  <si>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</si>
  <si>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</si>
  <si>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</si>
  <si>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</si>
  <si>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</si>
  <si>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</si>
  <si>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</si>
  <si>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</si>
  <si>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</si>
  <si>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</si>
  <si>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</si>
  <si>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</si>
  <si>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</si>
  <si>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</si>
  <si>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</si>
  <si>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</si>
  <si>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</si>
  <si>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</si>
  <si>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</si>
  <si>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</si>
  <si>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</si>
  <si>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</si>
  <si>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</si>
  <si>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</si>
  <si>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</si>
  <si>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</si>
  <si>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</si>
  <si>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</si>
  <si>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</si>
  <si>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</si>
  <si>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</si>
  <si>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</si>
  <si>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</si>
  <si>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</si>
  <si>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</si>
  <si>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</si>
  <si>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</si>
  <si>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</si>
  <si>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</si>
  <si>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</si>
  <si>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</si>
  <si>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</si>
  <si>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</si>
  <si>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</si>
  <si>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</si>
  <si>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</si>
  <si>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</si>
  <si>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</si>
  <si>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</si>
  <si>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</si>
  <si>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</si>
  <si>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</si>
  <si>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</si>
  <si>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</si>
  <si>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</si>
  <si>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</si>
  <si>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</si>
  <si>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</si>
  <si>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</si>
  <si>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</si>
  <si>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</si>
  <si>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</si>
  <si>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</si>
  <si>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</si>
  <si>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</si>
  <si>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</si>
  <si>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</si>
  <si>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</si>
  <si>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</si>
  <si>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</si>
  <si>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</si>
  <si>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</si>
  <si>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</si>
  <si>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</si>
  <si>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</si>
  <si>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</si>
  <si>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</si>
  <si>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</si>
  <si>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</si>
  <si>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</si>
  <si>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</si>
  <si>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</si>
  <si>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</si>
  <si>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</si>
  <si>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</si>
  <si>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</si>
  <si>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</si>
  <si>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</si>
  <si>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</si>
  <si>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</si>
  <si>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</si>
  <si>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</si>
  <si>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</si>
  <si>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</si>
  <si>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</si>
  <si>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</si>
  <si>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</si>
  <si>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</si>
  <si>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</si>
  <si>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</si>
  <si>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</si>
  <si>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</si>
  <si>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</si>
  <si>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</si>
  <si>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</si>
  <si>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</si>
  <si>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</si>
  <si>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</si>
  <si>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</si>
  <si>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</si>
  <si>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</si>
  <si>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</si>
  <si>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</si>
  <si>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</si>
  <si>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</si>
  <si>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</si>
  <si>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</si>
  <si>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</si>
  <si>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</si>
  <si>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</si>
  <si>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</si>
  <si>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</si>
  <si>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</si>
  <si>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</si>
  <si>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</si>
  <si>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</si>
  <si>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</si>
  <si>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</si>
  <si>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</si>
  <si>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</si>
  <si>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</si>
  <si>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</si>
  <si>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</si>
  <si>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</si>
  <si>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</si>
  <si>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</si>
  <si>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</si>
  <si>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</si>
  <si>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</si>
  <si>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</si>
  <si>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</si>
  <si>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</si>
  <si>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</si>
  <si>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</si>
  <si>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</si>
  <si>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</si>
  <si>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</si>
  <si>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</si>
  <si>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</si>
  <si>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</si>
  <si>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</si>
  <si>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</si>
  <si>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</si>
  <si>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</si>
  <si>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</si>
  <si>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</si>
  <si>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</si>
  <si>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</si>
  <si>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</si>
  <si>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</si>
  <si>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</si>
  <si>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</si>
  <si>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</si>
  <si>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</si>
  <si>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</si>
  <si>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</si>
  <si>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</si>
  <si>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</si>
  <si>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</si>
  <si>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</si>
  <si>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</si>
  <si>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</si>
  <si>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</si>
  <si>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</si>
  <si>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</si>
  <si>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</si>
  <si>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</si>
  <si>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</si>
  <si>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</si>
  <si>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</si>
  <si>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</si>
  <si>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</si>
  <si>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</si>
  <si>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</si>
  <si>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</si>
  <si>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</si>
  <si>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</si>
  <si>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</si>
  <si>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</si>
  <si>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</si>
  <si>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</si>
  <si>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</si>
  <si>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</si>
  <si>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</si>
  <si>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</si>
  <si>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</si>
  <si>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</si>
  <si>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</si>
  <si>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</si>
  <si>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</si>
  <si>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</si>
  <si>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</si>
  <si>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</si>
  <si>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</si>
  <si>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</si>
  <si>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</si>
  <si>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</si>
  <si>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</si>
  <si>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</si>
  <si>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</si>
  <si>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</si>
  <si>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</si>
  <si>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</si>
  <si>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</si>
  <si>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</si>
  <si>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</si>
  <si>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</si>
  <si>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</si>
  <si>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</si>
  <si>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</si>
  <si>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</si>
  <si>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</si>
  <si>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</si>
  <si>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</si>
  <si>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</si>
  <si>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</si>
  <si>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</si>
  <si>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</si>
  <si>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</si>
  <si>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</si>
  <si>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</si>
  <si>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</si>
  <si>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</si>
  <si>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</si>
  <si>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</si>
  <si>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</si>
  <si>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</si>
  <si>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</si>
  <si>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</si>
  <si>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</si>
  <si>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</si>
  <si>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</si>
  <si>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</si>
  <si>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</si>
  <si>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</si>
  <si>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</si>
  <si>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</si>
  <si>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</si>
  <si>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</si>
  <si>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</si>
  <si>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</si>
  <si>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</si>
  <si>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</si>
  <si>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</si>
  <si>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</si>
  <si>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</si>
  <si>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</si>
  <si>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</si>
  <si>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</si>
  <si>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</si>
  <si>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</si>
  <si>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</si>
  <si>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</si>
  <si>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</si>
  <si>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</si>
  <si>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</si>
  <si>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</si>
  <si>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</si>
  <si>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</si>
  <si>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</si>
  <si>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</si>
  <si>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</si>
  <si>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</si>
  <si>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</si>
  <si>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</si>
  <si>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</si>
  <si>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</si>
  <si>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</si>
  <si>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</si>
  <si>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</si>
  <si>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</si>
  <si>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</si>
  <si>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</si>
  <si>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</si>
  <si>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</si>
  <si>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</si>
  <si>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</si>
  <si>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</si>
  <si>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</si>
  <si>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</si>
  <si>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</si>
  <si>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</si>
  <si>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</si>
  <si>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</si>
  <si>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</si>
  <si>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</si>
  <si>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</si>
  <si>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</si>
  <si>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</si>
  <si>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</si>
  <si>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</si>
  <si>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</si>
  <si>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</si>
  <si>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</si>
  <si>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</si>
  <si>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</si>
  <si>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</si>
  <si>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</si>
  <si>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</si>
  <si>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</si>
  <si>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</si>
  <si>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</si>
  <si>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</si>
  <si>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</si>
  <si>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</si>
  <si>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</si>
  <si>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</si>
  <si>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</si>
  <si>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</si>
  <si>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</si>
  <si>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</si>
  <si>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</si>
  <si>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</si>
  <si>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</si>
  <si>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</si>
  <si>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</si>
  <si>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</si>
  <si>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</si>
  <si>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</si>
  <si>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</si>
  <si>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</si>
  <si>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</si>
  <si>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</si>
  <si>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</si>
  <si>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</si>
  <si>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</si>
  <si>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</si>
  <si>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</si>
  <si>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</si>
  <si>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</si>
  <si>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</si>
  <si>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</si>
  <si>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</si>
  <si>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</si>
  <si>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</si>
  <si>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</si>
  <si>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</si>
  <si>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</si>
  <si>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</si>
  <si>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</si>
  <si>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</si>
  <si>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</si>
  <si>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</si>
  <si>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</si>
  <si>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</si>
  <si>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</si>
  <si>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</si>
  <si>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</si>
  <si>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</si>
  <si>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</si>
  <si>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</si>
  <si>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</si>
  <si>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</si>
  <si>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</si>
  <si>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</si>
  <si>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</si>
  <si>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</si>
  <si>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</si>
  <si>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</si>
  <si>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</si>
  <si>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</si>
  <si>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</si>
  <si>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</si>
  <si>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</si>
  <si>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</si>
  <si>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</si>
  <si>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</si>
  <si>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</si>
  <si>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</si>
  <si>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</si>
  <si>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</si>
  <si>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</si>
  <si>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</si>
  <si>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</si>
  <si>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</si>
  <si>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</si>
  <si>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</si>
  <si>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</si>
  <si>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</si>
  <si>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</si>
  <si>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</si>
  <si>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</si>
  <si>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</si>
  <si>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</si>
  <si>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</si>
  <si>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</si>
  <si>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</si>
  <si>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</si>
  <si>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</si>
  <si>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</si>
  <si>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</si>
  <si>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</si>
  <si>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</si>
  <si>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</si>
  <si>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</si>
  <si>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</si>
  <si>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</si>
  <si>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</si>
  <si>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</si>
  <si>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</si>
  <si>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</si>
  <si>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</si>
  <si>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</si>
  <si>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</si>
  <si>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</si>
  <si>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</si>
  <si>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</si>
  <si>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</si>
  <si>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</si>
  <si>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</si>
  <si>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</si>
  <si>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</si>
  <si>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</si>
  <si>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</si>
  <si>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</si>
  <si>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</si>
  <si>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</si>
  <si>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</si>
  <si>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</si>
  <si>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</si>
  <si>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</si>
  <si>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</si>
  <si>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</si>
  <si>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</si>
  <si>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</si>
  <si>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</si>
  <si>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</si>
  <si>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</si>
  <si>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</si>
  <si>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</si>
  <si>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</si>
  <si>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</si>
  <si>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</si>
  <si>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</si>
  <si>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</si>
  <si>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</si>
  <si>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</si>
  <si>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</si>
  <si>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</si>
  <si>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</si>
  <si>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</si>
  <si>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</si>
  <si>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</si>
  <si>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</si>
  <si>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</si>
  <si>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</si>
  <si>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</si>
  <si>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</si>
  <si>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</si>
  <si>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</si>
  <si>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</si>
  <si>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</si>
  <si>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</si>
  <si>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</si>
  <si>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</si>
  <si>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</si>
  <si>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</si>
  <si>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</si>
  <si>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</si>
  <si>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</si>
  <si>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</si>
  <si>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</si>
  <si>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</si>
  <si>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</si>
  <si>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</si>
  <si>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</si>
  <si>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</si>
  <si>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</si>
  <si>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</si>
  <si>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</si>
  <si>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</si>
  <si>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</si>
  <si>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</si>
  <si>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</si>
  <si>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</si>
  <si>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</si>
  <si>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</si>
  <si>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</si>
  <si>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</si>
  <si>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</si>
  <si>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</si>
  <si>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</si>
  <si>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</si>
  <si>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</si>
  <si>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</si>
  <si>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</si>
  <si>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</si>
  <si>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</si>
  <si>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</si>
  <si>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</si>
  <si>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</si>
  <si>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</si>
  <si>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</si>
  <si>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</si>
  <si>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</si>
  <si>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</si>
  <si>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</si>
  <si>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</si>
  <si>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</si>
  <si>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</si>
  <si>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</si>
  <si>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</si>
  <si>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</si>
  <si>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</si>
  <si>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</si>
  <si>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</si>
  <si>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</si>
  <si>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</si>
  <si>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</si>
  <si>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</si>
  <si>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</si>
  <si>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</si>
  <si>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</si>
  <si>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</si>
  <si>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</si>
  <si>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</si>
  <si>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</si>
  <si>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</si>
  <si>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</si>
  <si>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</si>
  <si>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</si>
  <si>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</si>
  <si>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</si>
  <si>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</si>
  <si>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</si>
  <si>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</si>
  <si>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</si>
  <si>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</si>
  <si>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</si>
  <si>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</si>
  <si>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</si>
  <si>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</si>
  <si>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</si>
  <si>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</si>
  <si>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</si>
  <si>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</si>
  <si>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</si>
  <si>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</si>
  <si>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</si>
  <si>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</si>
  <si>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</si>
  <si>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</si>
  <si>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</si>
  <si>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</si>
  <si>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</si>
  <si>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</si>
  <si>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</si>
  <si>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</si>
  <si>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</si>
  <si>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</si>
  <si>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</si>
  <si>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</si>
  <si>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</si>
  <si>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</si>
  <si>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</si>
  <si>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</si>
  <si>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</si>
  <si>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</si>
  <si>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</si>
  <si>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</si>
  <si>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</si>
  <si>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</si>
  <si>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</si>
  <si>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</si>
  <si>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</si>
  <si>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</si>
  <si>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</si>
  <si>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</si>
  <si>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</si>
  <si>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</si>
  <si>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</si>
  <si>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</si>
  <si>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</si>
  <si>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</si>
  <si>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</si>
  <si>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</si>
  <si>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</si>
  <si>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</si>
  <si>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</si>
  <si>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</si>
  <si>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</si>
  <si>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</si>
  <si>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</si>
  <si>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</si>
  <si>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</si>
  <si>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</si>
  <si>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</si>
  <si>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</si>
  <si>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</si>
  <si>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</si>
  <si>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</si>
  <si>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</si>
  <si>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</si>
  <si>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</si>
  <si>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</si>
  <si>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</si>
  <si>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</si>
  <si>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</si>
  <si>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</si>
  <si>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</si>
  <si>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</si>
  <si>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</si>
  <si>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</si>
  <si>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</si>
  <si>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</si>
  <si>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</si>
  <si>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</si>
  <si>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</si>
  <si>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</si>
  <si>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</si>
  <si>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</si>
  <si>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</si>
  <si>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</si>
  <si>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</si>
  <si>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</si>
  <si>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</si>
  <si>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</si>
  <si>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</si>
  <si>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</si>
  <si>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</si>
  <si>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</si>
  <si>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</si>
  <si>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</si>
  <si>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</si>
  <si>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</si>
  <si>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</si>
  <si>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</si>
  <si>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</si>
  <si>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</si>
  <si>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</si>
  <si>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</si>
  <si>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</si>
  <si>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</si>
  <si>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</si>
  <si>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</si>
  <si>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</si>
  <si>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</si>
  <si>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</si>
  <si>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</si>
  <si>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</si>
  <si>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</si>
  <si>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</si>
  <si>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</si>
  <si>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</si>
  <si>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</si>
  <si>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</si>
  <si>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</si>
  <si>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</si>
  <si>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</si>
  <si>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</si>
  <si>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</si>
  <si>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</si>
  <si>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</si>
  <si>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</si>
  <si>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</si>
  <si>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</si>
  <si>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</si>
  <si>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</si>
  <si>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</si>
  <si>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</si>
  <si>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</si>
  <si>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</si>
  <si>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</si>
  <si>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</si>
  <si>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</si>
  <si>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</si>
  <si>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</si>
  <si>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</si>
  <si>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</si>
  <si>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</si>
  <si>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</si>
  <si>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</si>
  <si>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</si>
  <si>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</si>
  <si>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</si>
  <si>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</si>
  <si>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</si>
  <si>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</si>
  <si>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</si>
  <si>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</si>
  <si>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</si>
  <si>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</si>
  <si>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</si>
  <si>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</si>
  <si>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</si>
  <si>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</si>
  <si>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</si>
  <si>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</si>
  <si>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</si>
  <si>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</si>
  <si>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</si>
  <si>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</si>
  <si>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</si>
  <si>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</si>
  <si>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</si>
  <si>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</si>
  <si>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</si>
  <si>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</si>
  <si>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</si>
  <si>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</si>
  <si>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</si>
  <si>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</si>
  <si>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</si>
  <si>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</si>
  <si>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</si>
  <si>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</si>
  <si>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</si>
  <si>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</si>
  <si>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</si>
  <si>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</si>
  <si>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</si>
  <si>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</si>
  <si>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</si>
  <si>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</si>
  <si>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</si>
  <si>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</si>
  <si>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</si>
  <si>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</si>
  <si>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</si>
  <si>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</si>
  <si>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</si>
  <si>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</si>
  <si>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</si>
  <si>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</si>
  <si>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</si>
  <si>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</si>
  <si>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</si>
  <si>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</si>
  <si>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</si>
  <si>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</si>
  <si>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</si>
  <si>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</si>
  <si>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</si>
  <si>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</si>
  <si>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</si>
  <si>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</si>
  <si>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</si>
  <si>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</si>
  <si>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</si>
  <si>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</si>
  <si>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</si>
  <si>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</si>
  <si>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</si>
  <si>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</si>
  <si>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</si>
  <si>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</si>
  <si>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</si>
  <si>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</si>
  <si>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</si>
  <si>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</si>
  <si>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</si>
  <si>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</si>
  <si>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</si>
  <si>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</si>
  <si>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</si>
  <si>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</si>
  <si>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</si>
  <si>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</si>
  <si>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</si>
  <si>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</si>
  <si>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</si>
  <si>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</si>
  <si>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</si>
  <si>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</si>
  <si>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</si>
  <si>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</si>
  <si>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</si>
  <si>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</si>
  <si>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</si>
  <si>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</si>
  <si>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</si>
  <si>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</si>
  <si>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</si>
  <si>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</si>
  <si>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</si>
  <si>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</si>
  <si>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</si>
  <si>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</si>
  <si>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</si>
  <si>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</si>
  <si>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</si>
  <si>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</si>
  <si>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</si>
  <si>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</si>
  <si>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</si>
  <si>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</si>
  <si>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</si>
  <si>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</si>
  <si>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</si>
  <si>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</si>
  <si>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</si>
  <si>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</si>
  <si>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</si>
  <si>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</si>
  <si>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</si>
  <si>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</si>
  <si>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</si>
  <si>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</si>
  <si>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</si>
  <si>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</si>
  <si>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</si>
  <si>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</si>
  <si>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</si>
  <si>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</si>
  <si>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</si>
  <si>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</si>
  <si>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</si>
  <si>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</si>
  <si>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</si>
  <si>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</si>
  <si>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</si>
  <si>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</si>
  <si>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</si>
  <si>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</si>
  <si>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</si>
  <si>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</si>
  <si>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</si>
  <si>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</si>
  <si>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</si>
  <si>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</si>
  <si>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</si>
  <si>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</si>
  <si>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</si>
  <si>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</si>
  <si>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</si>
  <si>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</si>
  <si>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</si>
  <si>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</si>
  <si>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</si>
  <si>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</si>
  <si>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</si>
  <si>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</si>
  <si>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</si>
  <si>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</si>
  <si>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</si>
  <si>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</si>
  <si>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</si>
  <si>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</si>
  <si>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</si>
  <si>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</si>
  <si>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</si>
  <si>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</si>
  <si>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</si>
  <si>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</si>
  <si>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</si>
  <si>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</si>
  <si>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</si>
  <si>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</si>
  <si>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</si>
  <si>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</si>
  <si>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</si>
  <si>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</si>
  <si>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</si>
  <si>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</si>
  <si>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</si>
  <si>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</si>
  <si>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</si>
  <si>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</si>
  <si>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</si>
  <si>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</si>
  <si>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</si>
  <si>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</si>
  <si>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</si>
  <si>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</si>
  <si>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</si>
  <si>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</si>
  <si>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</si>
  <si>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</si>
  <si>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</si>
  <si>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</si>
  <si>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</si>
  <si>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</si>
  <si>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</si>
  <si>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</si>
  <si>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</si>
  <si>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</si>
  <si>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</si>
  <si>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</si>
  <si>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</si>
  <si>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</si>
  <si>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</si>
  <si>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</si>
  <si>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</si>
  <si>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</si>
  <si>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</si>
  <si>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</si>
  <si>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</si>
  <si>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</si>
  <si>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</si>
  <si>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</si>
  <si>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</si>
  <si>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</si>
  <si>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</si>
  <si>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</si>
  <si>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</si>
  <si>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</si>
  <si>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</si>
  <si>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</si>
  <si>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</si>
  <si>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</si>
  <si>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</si>
  <si>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</si>
  <si>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</si>
  <si>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</si>
  <si>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</si>
  <si>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</si>
  <si>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</si>
  <si>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</si>
  <si>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</si>
  <si>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</si>
  <si>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</si>
  <si>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</si>
  <si>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</si>
  <si>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</si>
  <si>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</si>
  <si>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</si>
  <si>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</si>
  <si>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</si>
  <si>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</si>
  <si>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</si>
  <si>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</si>
  <si>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</si>
  <si>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</si>
  <si>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</si>
  <si>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</si>
  <si>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</si>
  <si>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</si>
  <si>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</si>
  <si>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</si>
  <si>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</si>
  <si>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</si>
  <si>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</si>
  <si>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</si>
  <si>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</si>
  <si>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</si>
  <si>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</si>
  <si>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</si>
  <si>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</si>
  <si>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</si>
  <si>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</si>
  <si>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</si>
  <si>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</si>
  <si>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</si>
  <si>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</si>
  <si>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</si>
  <si>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</si>
  <si>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</si>
  <si>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</si>
  <si>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</si>
  <si>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</si>
  <si>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</si>
  <si>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</si>
  <si>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</si>
  <si>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</si>
  <si>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</si>
  <si>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</si>
  <si>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</si>
  <si>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</si>
  <si>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</si>
  <si>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</si>
  <si>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</si>
  <si>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</si>
  <si>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</si>
  <si>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</si>
  <si>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</si>
  <si>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</si>
  <si>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</si>
  <si>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</si>
  <si>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</si>
  <si>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</si>
  <si>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</si>
  <si>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</si>
  <si>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</si>
  <si>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</si>
  <si>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</si>
  <si>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</si>
  <si>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</si>
  <si>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</si>
  <si>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</si>
  <si>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</si>
  <si>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</si>
  <si>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</si>
  <si>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</si>
  <si>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</si>
  <si>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</si>
  <si>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</si>
  <si>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</si>
  <si>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</si>
  <si>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</si>
  <si>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</si>
  <si>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</si>
  <si>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</si>
  <si>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</si>
  <si>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</si>
  <si>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</si>
  <si>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</si>
  <si>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</si>
  <si>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</si>
  <si>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</si>
  <si>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</si>
  <si>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</si>
  <si>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</si>
  <si>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</si>
  <si>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</si>
  <si>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</si>
  <si>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</si>
  <si>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</si>
  <si>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</si>
  <si>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</si>
  <si>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</si>
  <si>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</si>
  <si>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</si>
  <si>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</si>
  <si>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</si>
  <si>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</si>
  <si>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</si>
  <si>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</si>
  <si>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</si>
  <si>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</si>
  <si>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</si>
  <si>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</si>
  <si>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</si>
  <si>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</si>
  <si>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</si>
  <si>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</si>
  <si>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</si>
  <si>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</si>
  <si>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</si>
  <si>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</si>
  <si>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</si>
  <si>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</si>
  <si>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</si>
  <si>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</si>
  <si>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</si>
  <si>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</si>
  <si>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</si>
  <si>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</si>
  <si>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</si>
  <si>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</si>
  <si>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</si>
  <si>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</si>
  <si>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</si>
  <si>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</si>
  <si>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</si>
  <si>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</si>
  <si>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</si>
  <si>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</si>
  <si>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</si>
  <si>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</si>
  <si>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</si>
  <si>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</si>
  <si>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</si>
  <si>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</si>
  <si>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</si>
  <si>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</si>
  <si>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</si>
  <si>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</si>
  <si>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</si>
  <si>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</si>
  <si>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</si>
  <si>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</si>
  <si>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</si>
  <si>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</si>
  <si>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</si>
  <si>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</si>
  <si>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</si>
  <si>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</si>
  <si>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</si>
  <si>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</si>
  <si>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</si>
  <si>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</si>
  <si>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</si>
  <si>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</si>
  <si>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</si>
  <si>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</si>
  <si>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</si>
  <si>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</si>
  <si>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</si>
  <si>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</si>
  <si>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</si>
  <si>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</si>
  <si>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</si>
  <si>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</si>
  <si>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</si>
  <si>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</si>
  <si>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</si>
  <si>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</si>
  <si>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</si>
  <si>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</si>
  <si>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</si>
  <si>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</si>
  <si>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</si>
  <si>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</si>
  <si>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</si>
  <si>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</si>
  <si>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</si>
  <si>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</si>
  <si>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</si>
  <si>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</si>
  <si>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</si>
  <si>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</si>
  <si>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</si>
  <si>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</si>
  <si>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</si>
  <si>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</si>
  <si>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</si>
  <si>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</si>
  <si>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</si>
  <si>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</si>
  <si>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</si>
  <si>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</si>
  <si>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</si>
  <si>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</si>
  <si>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</si>
  <si>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</si>
  <si>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</si>
  <si>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</si>
  <si>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</si>
  <si>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</si>
  <si>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</si>
  <si>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</si>
  <si>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</si>
  <si>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</si>
  <si>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</si>
  <si>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</si>
  <si>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</si>
  <si>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</si>
  <si>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</si>
  <si>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</si>
  <si>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</si>
  <si>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</si>
  <si>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</si>
  <si>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</si>
  <si>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</si>
  <si>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</si>
  <si>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</si>
  <si>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</si>
  <si>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</si>
  <si>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</si>
  <si>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</si>
  <si>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</si>
  <si>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</si>
  <si>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</si>
  <si>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</si>
  <si>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</si>
  <si>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</si>
  <si>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</si>
  <si>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</si>
  <si>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</si>
  <si>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</si>
  <si>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</si>
  <si>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</si>
  <si>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</si>
  <si>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</si>
  <si>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</si>
  <si>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</si>
  <si>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</si>
  <si>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</si>
  <si>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</si>
  <si>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</si>
  <si>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</si>
  <si>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</si>
  <si>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</si>
  <si>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</si>
  <si>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</si>
  <si>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</si>
  <si>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</si>
  <si>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</si>
  <si>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</si>
  <si>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</si>
  <si>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</si>
  <si>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</si>
  <si>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</si>
  <si>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</si>
  <si>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</si>
  <si>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</si>
  <si>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</si>
  <si>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</si>
  <si>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</si>
  <si>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</si>
  <si>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</si>
  <si>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</si>
  <si>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</si>
  <si>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</si>
  <si>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</si>
  <si>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</si>
  <si>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</si>
  <si>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</si>
  <si>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</si>
  <si>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</si>
  <si>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</si>
  <si>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</si>
  <si>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</si>
  <si>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</si>
  <si>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</si>
  <si>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</si>
  <si>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</si>
  <si>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</si>
  <si>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</si>
  <si>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</si>
  <si>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</si>
  <si>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</si>
  <si>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</si>
  <si>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</si>
  <si>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</si>
  <si>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</si>
  <si>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</si>
  <si>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</si>
  <si>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</si>
  <si>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</si>
  <si>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</si>
  <si>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</si>
  <si>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</si>
  <si>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</si>
  <si>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</si>
  <si>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</si>
  <si>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</si>
  <si>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</si>
  <si>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</si>
  <si>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</si>
  <si>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</si>
  <si>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</si>
  <si>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</si>
  <si>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</si>
  <si>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</si>
  <si>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</si>
  <si>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</si>
  <si>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</si>
  <si>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</si>
  <si>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</si>
  <si>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</si>
  <si>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</si>
  <si>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</si>
  <si>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</si>
  <si>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</si>
  <si>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</si>
  <si>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</si>
  <si>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</si>
  <si>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</si>
  <si>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</si>
  <si>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</si>
  <si>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</si>
  <si>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</si>
  <si>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</si>
  <si>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</si>
  <si>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</si>
  <si>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</si>
  <si>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</si>
  <si>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</si>
  <si>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</si>
  <si>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</si>
  <si>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</si>
  <si>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</si>
  <si>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</si>
  <si>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</si>
  <si>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</si>
  <si>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</si>
  <si>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</si>
  <si>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</si>
  <si>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</si>
  <si>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</si>
  <si>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</si>
  <si>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</si>
  <si>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</si>
  <si>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</si>
  <si>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</si>
  <si>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</si>
  <si>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</si>
  <si>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</si>
  <si>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</si>
  <si>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</si>
  <si>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</si>
  <si>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</si>
  <si>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</si>
  <si>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</si>
  <si>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</si>
  <si>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</si>
  <si>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</si>
  <si>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</si>
  <si>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</si>
  <si>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</si>
  <si>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</si>
  <si>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</si>
  <si>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</si>
  <si>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</si>
  <si>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</si>
  <si>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</si>
  <si>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</si>
  <si>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</si>
  <si>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</si>
  <si>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</si>
  <si>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</si>
  <si>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</si>
  <si>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</si>
  <si>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</si>
  <si>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</si>
  <si>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</si>
  <si>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</si>
  <si>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</si>
  <si>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</si>
  <si>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</si>
  <si>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</si>
  <si>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</si>
  <si>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</si>
  <si>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</si>
  <si>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</si>
  <si>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</si>
  <si>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</si>
  <si>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</si>
  <si>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</si>
  <si>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</si>
  <si>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</si>
  <si>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</si>
  <si>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</si>
  <si>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</si>
  <si>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</si>
  <si>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</si>
  <si>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</si>
  <si>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</si>
  <si>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</si>
  <si>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</si>
  <si>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</si>
  <si>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</si>
  <si>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</si>
  <si>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</si>
  <si>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</si>
  <si>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</si>
  <si>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</si>
  <si>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</si>
  <si>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</si>
  <si>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</si>
  <si>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</si>
  <si>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</si>
  <si>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</si>
  <si>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</si>
  <si>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</si>
  <si>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</si>
  <si>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</si>
  <si>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</si>
  <si>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</si>
  <si>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</si>
  <si>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</si>
  <si>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</si>
  <si>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</si>
  <si>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</si>
  <si>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</si>
  <si>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</si>
  <si>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</si>
  <si>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</si>
  <si>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</si>
  <si>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</si>
  <si>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</si>
  <si>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</si>
  <si>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</si>
  <si>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</si>
  <si>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</si>
  <si>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</si>
  <si>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</si>
  <si>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</si>
  <si>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</si>
  <si>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</si>
  <si>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</si>
  <si>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</si>
  <si>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</si>
  <si>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</si>
  <si>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</si>
  <si>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</si>
  <si>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</si>
  <si>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</si>
  <si>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</si>
  <si>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</si>
  <si>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</si>
  <si>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</si>
  <si>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</si>
  <si>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</si>
  <si>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</si>
  <si>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</si>
  <si>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</si>
  <si>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</si>
  <si>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</si>
  <si>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</si>
  <si>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</si>
  <si>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</si>
  <si>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</si>
  <si>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</si>
  <si>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</si>
  <si>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</si>
  <si>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</si>
  <si>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</si>
  <si>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</si>
  <si>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</si>
  <si>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</si>
  <si>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</si>
  <si>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</si>
  <si>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</si>
  <si>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</si>
  <si>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</si>
  <si>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</si>
  <si>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</si>
  <si>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</si>
  <si>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</si>
  <si>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</si>
  <si>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</si>
  <si>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</si>
  <si>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</si>
  <si>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</si>
  <si>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</si>
  <si>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</si>
  <si>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</si>
  <si>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</si>
  <si>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</si>
  <si>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</si>
  <si>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</si>
  <si>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</si>
  <si>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</si>
  <si>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</si>
  <si>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</si>
  <si>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</si>
  <si>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</si>
  <si>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</si>
  <si>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</si>
  <si>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</si>
  <si>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</si>
  <si>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</si>
  <si>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</si>
  <si>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</si>
  <si>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</si>
  <si>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</si>
  <si>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</si>
  <si>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</si>
  <si>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</si>
  <si>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</si>
  <si>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</si>
  <si>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</si>
  <si>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</si>
  <si>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</si>
  <si>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</si>
  <si>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</si>
  <si>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</si>
  <si>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</si>
  <si>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</si>
  <si>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</si>
  <si>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</si>
  <si>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</si>
  <si>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</si>
  <si>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</si>
  <si>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</si>
  <si>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</si>
  <si>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</si>
  <si>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</si>
  <si>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</si>
  <si>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</si>
  <si>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</si>
  <si>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</si>
  <si>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</si>
  <si>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</si>
  <si>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</si>
  <si>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</si>
  <si>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</si>
  <si>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</si>
  <si>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</si>
  <si>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</si>
  <si>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</si>
  <si>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</si>
  <si>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</si>
  <si>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</si>
  <si>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</si>
  <si>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</si>
  <si>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</si>
  <si>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</si>
  <si>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</si>
  <si>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</si>
  <si>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</si>
  <si>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</si>
  <si>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</si>
  <si>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</si>
  <si>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</si>
  <si>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</si>
  <si>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</si>
  <si>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</si>
  <si>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</si>
  <si>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</si>
  <si>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</si>
  <si>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</si>
  <si>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</si>
  <si>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</si>
  <si>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</si>
  <si>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</si>
  <si>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</si>
  <si>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</si>
  <si>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</si>
  <si>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</si>
  <si>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</si>
  <si>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</si>
  <si>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</si>
  <si>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</si>
  <si>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</si>
  <si>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</si>
  <si>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</si>
  <si>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</si>
  <si>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</si>
  <si>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</si>
  <si>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</si>
  <si>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</si>
  <si>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</si>
  <si>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</si>
  <si>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</si>
  <si>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</si>
  <si>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</si>
  <si>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</si>
  <si>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</si>
  <si>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</si>
  <si>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</si>
  <si>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</si>
  <si>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</si>
  <si>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</si>
  <si>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</si>
  <si>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</si>
  <si>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</si>
  <si>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</si>
  <si>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</si>
  <si>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</si>
  <si>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</si>
  <si>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</si>
  <si>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</si>
  <si>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</si>
  <si>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</si>
  <si>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</si>
  <si>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</si>
  <si>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</si>
  <si>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</si>
  <si>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</si>
  <si>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</si>
  <si>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</si>
  <si>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</si>
  <si>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</si>
  <si>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</si>
  <si>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</si>
  <si>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</si>
  <si>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</si>
  <si>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</si>
  <si>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</si>
  <si>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</si>
  <si>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</si>
  <si>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</si>
  <si>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</si>
  <si>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</si>
  <si>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</si>
  <si>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</si>
  <si>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</si>
  <si>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</si>
  <si>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</si>
  <si>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</si>
  <si>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</si>
  <si>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</si>
  <si>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</si>
  <si>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</si>
  <si>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</si>
  <si>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</si>
  <si>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</si>
  <si>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</si>
  <si>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</si>
  <si>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</si>
  <si>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</si>
  <si>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</si>
  <si>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</si>
  <si>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</si>
  <si>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</si>
  <si>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</si>
  <si>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</si>
  <si>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</si>
  <si>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</si>
  <si>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</si>
  <si>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</si>
  <si>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</si>
  <si>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</si>
  <si>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</si>
  <si>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</si>
  <si>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</si>
  <si>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</si>
  <si>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</si>
  <si>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</si>
  <si>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</si>
  <si>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</si>
  <si>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</si>
  <si>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</si>
  <si>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</si>
  <si>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</si>
  <si>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</si>
  <si>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</si>
  <si>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</si>
  <si>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</si>
  <si>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</si>
  <si>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</si>
  <si>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</si>
  <si>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</si>
  <si>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</si>
  <si>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</si>
  <si>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</si>
  <si>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</si>
  <si>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</si>
  <si>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</si>
  <si>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</si>
  <si>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</si>
  <si>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</si>
  <si>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</si>
  <si>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</si>
  <si>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</si>
  <si>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</si>
  <si>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</si>
  <si>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</si>
  <si>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</si>
  <si>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</si>
  <si>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</si>
  <si>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</si>
  <si>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</si>
  <si>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</si>
  <si>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</si>
  <si>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</si>
  <si>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</si>
  <si>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</si>
  <si>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</si>
  <si>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</si>
  <si>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</si>
  <si>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</si>
  <si>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</si>
  <si>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</si>
  <si>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</si>
  <si>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</si>
  <si>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</si>
  <si>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</si>
  <si>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</si>
  <si>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</si>
  <si>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</si>
  <si>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</si>
  <si>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</si>
  <si>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</si>
  <si>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</si>
  <si>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</si>
  <si>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</si>
  <si>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</si>
  <si>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</si>
  <si>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</si>
  <si>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</si>
  <si>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</si>
  <si>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</si>
  <si>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</si>
  <si>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</si>
  <si>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</si>
  <si>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</si>
  <si>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</si>
  <si>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</si>
  <si>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</si>
  <si>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</si>
  <si>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</si>
  <si>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</si>
  <si>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</si>
  <si>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</si>
  <si>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</si>
  <si>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</si>
  <si>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</si>
  <si>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</si>
  <si>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</si>
  <si>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</si>
  <si>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</si>
  <si>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</si>
  <si>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</si>
  <si>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</si>
  <si>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</si>
  <si>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</si>
  <si>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</si>
  <si>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</si>
  <si>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</si>
  <si>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</si>
  <si>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</si>
  <si>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</si>
  <si>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</si>
  <si>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</si>
  <si>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</si>
  <si>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</si>
  <si>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</si>
  <si>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</si>
  <si>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</si>
  <si>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</si>
  <si>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</si>
  <si>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</si>
  <si>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</si>
  <si>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</si>
  <si>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</si>
  <si>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</si>
  <si>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</si>
  <si>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</si>
  <si>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</si>
  <si>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</si>
  <si>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</si>
  <si>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</si>
  <si>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</si>
  <si>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</si>
  <si>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</si>
  <si>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</si>
  <si>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</si>
  <si>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</si>
  <si>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</si>
  <si>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</si>
  <si>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</si>
  <si>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</si>
  <si>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</si>
  <si>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</si>
  <si>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</si>
  <si>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</si>
  <si>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</si>
  <si>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</si>
  <si>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</si>
  <si>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</si>
  <si>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</si>
  <si>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</si>
  <si>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</si>
  <si>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</si>
  <si>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</si>
  <si>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</si>
  <si>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</si>
  <si>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</si>
  <si>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</si>
  <si>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</si>
  <si>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</si>
  <si>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</si>
  <si>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</si>
  <si>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</si>
  <si>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</si>
  <si>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</si>
  <si>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</si>
  <si>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</si>
  <si>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</si>
  <si>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</si>
  <si>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</si>
  <si>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</si>
  <si>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</si>
  <si>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</si>
  <si>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</si>
  <si>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</si>
  <si>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</si>
  <si>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</si>
  <si>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</si>
  <si>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</si>
  <si>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</si>
  <si>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</si>
  <si>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</si>
  <si>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</si>
  <si>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</si>
  <si>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</si>
  <si>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</si>
  <si>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</si>
  <si>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</si>
  <si>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</si>
  <si>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</si>
  <si>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</si>
  <si>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</si>
  <si>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</si>
  <si>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</si>
  <si>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</si>
  <si>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</si>
  <si>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</si>
  <si>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</si>
  <si>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</si>
  <si>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</si>
  <si>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</si>
  <si>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</si>
  <si>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</si>
  <si>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</si>
  <si>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</si>
  <si>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</si>
  <si>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</si>
  <si>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</si>
  <si>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</si>
  <si>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</si>
  <si>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</si>
  <si>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</si>
  <si>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</si>
  <si>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</si>
  <si>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</si>
  <si>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</si>
  <si>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</si>
  <si>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</si>
  <si>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</si>
  <si>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</si>
  <si>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</si>
  <si>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</si>
  <si>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</si>
  <si>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</si>
  <si>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</si>
  <si>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</si>
  <si>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</si>
  <si>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</si>
  <si>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</si>
  <si>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</si>
  <si>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</si>
  <si>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</si>
  <si>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</si>
  <si>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</si>
  <si>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</si>
  <si>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</si>
  <si>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</si>
  <si>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</si>
  <si>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</si>
  <si>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</si>
  <si>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</si>
  <si>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</si>
  <si>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</si>
  <si>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</si>
  <si>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</si>
  <si>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</si>
  <si>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</si>
  <si>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</si>
  <si>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</si>
  <si>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</si>
  <si>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</si>
  <si>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</si>
  <si>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</si>
  <si>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</si>
  <si>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</si>
  <si>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</si>
  <si>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</si>
  <si>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</si>
  <si>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</si>
  <si>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</si>
  <si>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</si>
  <si>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</si>
  <si>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</si>
  <si>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</si>
  <si>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</si>
  <si>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</si>
  <si>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</si>
  <si>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</si>
  <si>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</si>
  <si>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</si>
  <si>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</si>
  <si>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</si>
  <si>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</si>
  <si>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</si>
  <si>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</si>
  <si>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</si>
  <si>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</si>
  <si>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</si>
  <si>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</si>
  <si>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</si>
  <si>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</si>
  <si>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</si>
  <si>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</si>
  <si>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</si>
  <si>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</si>
  <si>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</si>
  <si>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</si>
  <si>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</si>
  <si>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</si>
  <si>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</si>
  <si>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</si>
  <si>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</si>
  <si>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</si>
  <si>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</si>
  <si>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</si>
  <si>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</si>
  <si>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</si>
  <si>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</si>
  <si>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</si>
  <si>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</si>
  <si>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</si>
  <si>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</si>
  <si>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</si>
  <si>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</si>
  <si>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</si>
  <si>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</si>
  <si>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</si>
  <si>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</si>
  <si>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</si>
  <si>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</si>
  <si>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</si>
  <si>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</si>
  <si>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</si>
  <si>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</si>
  <si>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</si>
  <si>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</si>
  <si>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</si>
  <si>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</si>
  <si>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</si>
  <si>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</si>
  <si>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</si>
  <si>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</si>
  <si>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</si>
  <si>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</si>
  <si>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</si>
  <si>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</si>
  <si>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</si>
  <si>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</si>
  <si>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</si>
  <si>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</si>
  <si>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</si>
  <si>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</si>
  <si>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</si>
  <si>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</si>
  <si>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</si>
  <si>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</si>
  <si>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</si>
  <si>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</si>
  <si>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</si>
  <si>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</si>
  <si>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</si>
  <si>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</si>
  <si>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</si>
  <si>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</si>
  <si>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</si>
  <si>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</si>
  <si>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</si>
  <si>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</si>
  <si>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</si>
  <si>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</si>
  <si>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</si>
  <si>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</si>
  <si>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</si>
  <si>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</si>
  <si>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</si>
  <si>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</si>
  <si>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</si>
  <si>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</si>
  <si>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</si>
  <si>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</si>
  <si>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</si>
  <si>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</si>
  <si>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</si>
  <si>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</si>
  <si>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</si>
  <si>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</si>
  <si>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</si>
  <si>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</si>
  <si>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</si>
  <si>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</si>
  <si>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</si>
  <si>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</si>
  <si>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</si>
  <si>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</si>
  <si>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</si>
  <si>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</si>
  <si>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</si>
  <si>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</si>
  <si>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</si>
  <si>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</si>
  <si>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</si>
  <si>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</si>
  <si>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</si>
  <si>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</si>
  <si>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</si>
  <si>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</si>
  <si>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</si>
  <si>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</si>
  <si>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</si>
  <si>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</si>
  <si>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</si>
  <si>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</si>
  <si>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</si>
  <si>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</si>
  <si>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</si>
  <si>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</si>
  <si>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</si>
  <si>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</si>
  <si>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</si>
  <si>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</si>
  <si>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</si>
  <si>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</si>
  <si>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</si>
  <si>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</si>
  <si>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</si>
  <si>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</si>
  <si>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</si>
  <si>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</si>
  <si>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</si>
  <si>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</si>
  <si>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</si>
  <si>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</si>
  <si>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</si>
  <si>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</si>
  <si>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</si>
  <si>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</si>
  <si>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</si>
  <si>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</si>
  <si>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</si>
  <si>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</si>
  <si>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</si>
  <si>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</si>
  <si>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</si>
  <si>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</si>
  <si>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</si>
  <si>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</si>
  <si>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</si>
  <si>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</si>
  <si>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</si>
  <si>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</si>
  <si>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</si>
  <si>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</si>
  <si>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</si>
  <si>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</si>
  <si>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</si>
  <si>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</si>
  <si>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</si>
  <si>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</si>
  <si>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</si>
  <si>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</si>
  <si>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</si>
  <si>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</si>
  <si>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</si>
  <si>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</si>
  <si>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</si>
  <si>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</si>
  <si>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</si>
  <si>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</si>
  <si>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</si>
  <si>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</si>
  <si>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</si>
  <si>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</si>
  <si>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</si>
  <si>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</si>
  <si>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</si>
  <si>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</si>
  <si>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</si>
  <si>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</si>
  <si>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</si>
  <si>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</si>
  <si>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</si>
  <si>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</si>
  <si>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</si>
  <si>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</si>
  <si>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</si>
  <si>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</si>
  <si>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</si>
  <si>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</si>
  <si>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</si>
  <si>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</si>
  <si>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</si>
  <si>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</si>
  <si>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</si>
  <si>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</si>
  <si>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</si>
  <si>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</si>
  <si>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</si>
  <si>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</si>
  <si>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</si>
  <si>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</si>
  <si>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</si>
  <si>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</si>
  <si>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</si>
  <si>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</si>
  <si>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</si>
  <si>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</si>
  <si>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</si>
  <si>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</si>
  <si>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</si>
  <si>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</si>
  <si>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</si>
  <si>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</si>
  <si>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</si>
  <si>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</si>
  <si>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</si>
  <si>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</si>
  <si>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</si>
  <si>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</si>
  <si>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</si>
  <si>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</si>
  <si>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</si>
  <si>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</si>
  <si>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</si>
  <si>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</si>
  <si>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</si>
  <si>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</si>
  <si>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</si>
  <si>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</si>
  <si>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</si>
  <si>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</si>
  <si>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</si>
  <si>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</si>
  <si>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</si>
  <si>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</si>
  <si>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</si>
  <si>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</si>
  <si>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</si>
  <si>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</si>
  <si>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</si>
  <si>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</si>
  <si>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</si>
  <si>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</si>
  <si>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</si>
  <si>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</si>
  <si>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</si>
  <si>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</si>
  <si>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</si>
  <si>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</si>
  <si>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</si>
  <si>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</si>
  <si>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</si>
  <si>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</si>
  <si>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</si>
  <si>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</si>
  <si>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</si>
  <si>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</si>
  <si>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</si>
  <si>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</si>
  <si>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</si>
  <si>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</si>
  <si>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</si>
  <si>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</si>
  <si>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</si>
  <si>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</si>
  <si>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</si>
  <si>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</si>
  <si>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</si>
  <si>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</si>
  <si>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</si>
  <si>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</si>
  <si>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</si>
  <si>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</si>
  <si>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</si>
  <si>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</si>
  <si>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</si>
  <si>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</si>
  <si>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</si>
  <si>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</si>
  <si>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</si>
  <si>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</si>
  <si>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</si>
  <si>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</si>
  <si>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</si>
  <si>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</si>
  <si>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</si>
  <si>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</si>
  <si>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</si>
  <si>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</si>
  <si>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</si>
  <si>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</si>
  <si>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</si>
  <si>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</si>
  <si>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</si>
  <si>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</si>
  <si>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</si>
  <si>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</si>
  <si>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</si>
  <si>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</si>
  <si>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</si>
  <si>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</si>
  <si>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</si>
  <si>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</si>
  <si>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</si>
  <si>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</si>
  <si>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</si>
  <si>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</si>
  <si>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</si>
  <si>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</si>
  <si>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</si>
  <si>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</si>
  <si>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</si>
  <si>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</si>
  <si>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</si>
  <si>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</si>
  <si>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</si>
  <si>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</si>
  <si>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</si>
  <si>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</si>
  <si>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</si>
  <si>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</si>
  <si>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</si>
  <si>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</si>
  <si>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</si>
  <si>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</si>
  <si>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</si>
  <si>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</si>
  <si>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</si>
  <si>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</si>
  <si>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</si>
  <si>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</si>
  <si>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</si>
  <si>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</si>
  <si>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</si>
  <si>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</si>
  <si>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</si>
  <si>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</si>
  <si>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</si>
  <si>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</si>
  <si>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</si>
  <si>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</si>
  <si>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</si>
  <si>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</si>
  <si>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</si>
  <si>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</si>
  <si>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</si>
  <si>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</si>
  <si>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</si>
  <si>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</si>
  <si>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</si>
  <si>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</si>
  <si>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</si>
  <si>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</si>
  <si>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</si>
  <si>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</si>
  <si>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</si>
  <si>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</si>
  <si>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</si>
  <si>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</si>
  <si>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</si>
  <si>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</si>
  <si>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</si>
  <si>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</si>
  <si>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</si>
  <si>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</si>
  <si>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</si>
  <si>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</si>
  <si>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</si>
  <si>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</si>
  <si>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</si>
  <si>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</si>
  <si>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</si>
  <si>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</si>
  <si>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</si>
  <si>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</si>
  <si>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</si>
  <si>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</si>
  <si>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</si>
  <si>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</si>
  <si>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</si>
  <si>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</si>
  <si>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</si>
  <si>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</si>
  <si>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</si>
  <si>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</si>
  <si>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</si>
  <si>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</si>
  <si>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</si>
  <si>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</si>
  <si>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</si>
  <si>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</si>
  <si>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</si>
  <si>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</si>
  <si>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</si>
  <si>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</si>
  <si>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</si>
  <si>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</si>
  <si>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</si>
  <si>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</si>
  <si>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</si>
  <si>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</si>
  <si>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</si>
  <si>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</si>
  <si>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</si>
  <si>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</si>
  <si>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</si>
  <si>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</si>
  <si>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</si>
  <si>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</si>
  <si>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</si>
  <si>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</si>
  <si>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</si>
  <si>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</si>
  <si>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</si>
  <si>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</si>
  <si>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</si>
  <si>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</si>
  <si>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</si>
  <si>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</si>
  <si>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</si>
  <si>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</si>
  <si>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</si>
  <si>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</si>
  <si>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</si>
  <si>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</si>
  <si>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</si>
  <si>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</si>
  <si>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</si>
  <si>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</si>
  <si>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</si>
  <si>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</si>
  <si>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</si>
  <si>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</si>
  <si>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</si>
  <si>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</si>
  <si>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</si>
  <si>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</si>
  <si>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</si>
  <si>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</si>
  <si>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</si>
  <si>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</si>
  <si>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</si>
  <si>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</si>
  <si>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</si>
  <si>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</si>
  <si>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</si>
  <si>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</si>
  <si>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</si>
  <si>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</si>
  <si>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</si>
  <si>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</si>
  <si>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</si>
  <si>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</si>
  <si>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</si>
  <si>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</si>
  <si>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</si>
  <si>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</si>
  <si>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</si>
  <si>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</si>
  <si>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</si>
  <si>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</si>
  <si>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</si>
  <si>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</si>
  <si>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</si>
  <si>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</si>
  <si>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</si>
  <si>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</si>
  <si>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</si>
  <si>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</si>
  <si>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</si>
  <si>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</si>
  <si>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</si>
  <si>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</si>
  <si>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</si>
  <si>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</si>
  <si>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</si>
  <si>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</si>
  <si>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</si>
  <si>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</si>
  <si>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</si>
  <si>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</si>
  <si>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</si>
  <si>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</si>
  <si>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</si>
  <si>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</si>
  <si>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</si>
  <si>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</si>
  <si>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</si>
  <si>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</si>
  <si>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</si>
  <si>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</si>
  <si>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</si>
  <si>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</si>
  <si>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</si>
  <si>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</si>
  <si>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</si>
  <si>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</si>
  <si>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</si>
  <si>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</si>
  <si>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</si>
  <si>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</si>
  <si>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</si>
  <si>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</si>
  <si>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</si>
  <si>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</si>
  <si>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</si>
  <si>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</si>
  <si>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</si>
  <si>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</si>
  <si>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</si>
  <si>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</si>
  <si>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</si>
  <si>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</si>
  <si>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</si>
  <si>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</si>
  <si>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</si>
  <si>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</si>
  <si>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</si>
  <si>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</si>
  <si>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</si>
  <si>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</si>
  <si>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</si>
  <si>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</si>
  <si>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</si>
  <si>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</si>
  <si>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</si>
  <si>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</si>
  <si>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</si>
  <si>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</si>
  <si>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</si>
  <si>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</si>
  <si>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</si>
  <si>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</si>
  <si>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</si>
  <si>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</si>
  <si>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</si>
  <si>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</si>
  <si>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</si>
  <si>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</si>
  <si>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</si>
  <si>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</si>
  <si>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</si>
  <si>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</si>
  <si>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</si>
  <si>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</si>
  <si>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</si>
  <si>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</si>
  <si>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</si>
  <si>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</si>
  <si>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</si>
  <si>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</si>
  <si>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</si>
  <si>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</si>
  <si>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</si>
  <si>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</si>
  <si>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</si>
  <si>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</si>
  <si>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</si>
  <si>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</si>
  <si>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</si>
  <si>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</si>
  <si>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</si>
  <si>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</si>
  <si>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</si>
  <si>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</si>
  <si>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</si>
  <si>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</si>
  <si>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</si>
  <si>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</si>
  <si>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</si>
  <si>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</si>
  <si>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</si>
  <si>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</si>
  <si>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</si>
  <si>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</si>
  <si>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</si>
  <si>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</si>
  <si>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</si>
  <si>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</si>
  <si>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</si>
  <si>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</si>
  <si>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</si>
  <si>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</si>
  <si>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</si>
  <si>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</si>
  <si>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</si>
  <si>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</si>
  <si>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</si>
  <si>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</si>
  <si>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</si>
  <si>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</si>
  <si>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</si>
  <si>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</si>
  <si>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</si>
  <si>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</si>
  <si>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</si>
  <si>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</si>
  <si>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</si>
  <si>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</si>
  <si>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</si>
  <si>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</si>
  <si>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</si>
  <si>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</si>
  <si>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</si>
  <si>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</si>
  <si>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</si>
  <si>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</si>
  <si>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</si>
  <si>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</si>
  <si>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</si>
  <si>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</si>
  <si>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</si>
  <si>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</si>
  <si>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</si>
  <si>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</si>
  <si>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</si>
  <si>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</si>
  <si>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</si>
  <si>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</si>
  <si>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</si>
  <si>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</si>
  <si>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</si>
  <si>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</si>
  <si>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</si>
  <si>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</si>
  <si>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</si>
  <si>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</si>
  <si>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</si>
  <si>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</si>
  <si>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</si>
  <si>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</si>
  <si>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</si>
  <si>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</si>
  <si>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</si>
  <si>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</si>
  <si>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</si>
  <si>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</si>
  <si>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</si>
  <si>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</si>
  <si>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</si>
  <si>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</si>
  <si>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</si>
  <si>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</si>
  <si>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</si>
  <si>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</si>
  <si>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</si>
  <si>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</si>
  <si>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</si>
  <si>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</si>
  <si>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</si>
  <si>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</si>
  <si>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</si>
  <si>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</si>
  <si>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</si>
  <si>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</si>
  <si>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</si>
  <si>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</si>
  <si>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</si>
  <si>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</si>
  <si>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</si>
  <si>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</si>
  <si>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</si>
  <si>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</si>
  <si>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</si>
  <si>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</si>
  <si>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</si>
  <si>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</si>
  <si>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</si>
  <si>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</si>
  <si>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</si>
  <si>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</si>
  <si>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</si>
  <si>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</si>
  <si>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</si>
  <si>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</si>
  <si>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</si>
  <si>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</si>
  <si>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</si>
  <si>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</si>
  <si>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</si>
  <si>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</si>
  <si>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</si>
  <si>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</si>
  <si>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</si>
  <si>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</si>
  <si>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</si>
  <si>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</si>
  <si>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</si>
  <si>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</si>
  <si>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</si>
  <si>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</si>
  <si>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</si>
  <si>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</si>
  <si>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</si>
  <si>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</si>
  <si>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</si>
  <si>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</si>
  <si>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</si>
  <si>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</si>
  <si>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</si>
  <si>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</si>
  <si>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</si>
  <si>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</si>
  <si>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</si>
  <si>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</si>
  <si>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</si>
  <si>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</si>
  <si>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</si>
  <si>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</si>
  <si>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</si>
  <si>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</si>
  <si>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</si>
  <si>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</si>
  <si>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</si>
  <si>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</si>
  <si>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</si>
  <si>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</si>
  <si>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</si>
  <si>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</si>
  <si>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</si>
  <si>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</si>
  <si>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</si>
  <si>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</si>
  <si>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</si>
  <si>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</si>
  <si>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</si>
  <si>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</si>
  <si>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</si>
  <si>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</si>
  <si>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</si>
  <si>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</si>
  <si>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</si>
  <si>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</si>
  <si>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</si>
  <si>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</si>
  <si>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</si>
  <si>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</si>
  <si>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</si>
  <si>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</si>
  <si>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</si>
  <si>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</si>
  <si>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</si>
  <si>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</si>
  <si>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</si>
  <si>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</si>
  <si>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</si>
  <si>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</si>
  <si>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</si>
  <si>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</si>
  <si>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</si>
  <si>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</si>
  <si>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</si>
  <si>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</si>
  <si>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</si>
  <si>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</si>
  <si>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</si>
  <si>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</si>
  <si>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</si>
  <si>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</si>
  <si>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</si>
  <si>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</si>
  <si>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</si>
  <si>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</si>
  <si>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</si>
  <si>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</si>
  <si>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</si>
  <si>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</si>
  <si>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</si>
  <si>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</si>
  <si>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</si>
  <si>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</si>
  <si>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</si>
  <si>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</si>
  <si>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</si>
  <si>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</si>
  <si>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</si>
  <si>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</si>
  <si>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</si>
  <si>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</si>
  <si>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</si>
  <si>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</si>
  <si>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</si>
  <si>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</si>
  <si>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</si>
  <si>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</si>
  <si>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</si>
  <si>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</si>
  <si>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</si>
  <si>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</si>
  <si>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</si>
  <si>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</si>
  <si>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</si>
  <si>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</si>
  <si>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</si>
  <si>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</si>
  <si>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</si>
  <si>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</si>
  <si>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</si>
  <si>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</si>
  <si>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</si>
  <si>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</si>
  <si>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</si>
  <si>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</si>
  <si>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</si>
  <si>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</si>
  <si>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</si>
  <si>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</si>
  <si>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</si>
  <si>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</si>
  <si>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</si>
  <si>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</si>
  <si>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</si>
  <si>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</si>
  <si>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</si>
  <si>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</si>
  <si>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</si>
  <si>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</si>
  <si>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</si>
  <si>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</si>
  <si>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</si>
  <si>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</si>
  <si>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</si>
  <si>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</si>
  <si>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</si>
  <si>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</si>
  <si>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</si>
  <si>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</si>
  <si>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</si>
  <si>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</si>
  <si>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</si>
  <si>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</si>
  <si>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</si>
  <si>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</si>
  <si>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</si>
  <si>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</si>
  <si>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</si>
  <si>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</si>
  <si>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</si>
  <si>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</si>
  <si>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</si>
  <si>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</si>
  <si>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</si>
  <si>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</si>
  <si>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</si>
  <si>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</si>
  <si>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</si>
  <si>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</si>
  <si>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</si>
  <si>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</si>
  <si>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</si>
  <si>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</si>
  <si>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</si>
  <si>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</si>
  <si>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</si>
  <si>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</si>
  <si>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</si>
  <si>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</si>
  <si>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</si>
  <si>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</si>
  <si>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</si>
  <si>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</si>
  <si>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</si>
  <si>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</si>
  <si>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</si>
  <si>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</si>
  <si>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</si>
  <si>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</si>
  <si>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</si>
  <si>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</si>
  <si>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</si>
  <si>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</si>
  <si>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</si>
  <si>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</si>
  <si>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</si>
  <si>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</si>
  <si>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</si>
  <si>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</si>
  <si>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</si>
  <si>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</si>
  <si>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</si>
  <si>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</si>
  <si>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</si>
  <si>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</si>
  <si>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</si>
  <si>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</si>
  <si>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</si>
  <si>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</si>
  <si>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</si>
  <si>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</si>
  <si>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</si>
  <si>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</si>
  <si>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</si>
  <si>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</si>
  <si>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</si>
  <si>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</si>
  <si>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</si>
  <si>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</si>
  <si>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</si>
  <si>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</si>
  <si>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</si>
  <si>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</si>
  <si>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</si>
  <si>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</si>
  <si>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</si>
  <si>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</si>
  <si>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</si>
  <si>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</si>
  <si>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</si>
  <si>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</si>
  <si>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</si>
  <si>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</si>
  <si>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</si>
  <si>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</si>
  <si>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</si>
  <si>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</si>
  <si>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</si>
  <si>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</si>
  <si>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</si>
  <si>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</si>
  <si>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</si>
  <si>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</si>
  <si>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</si>
  <si>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</si>
  <si>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</si>
  <si>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</si>
  <si>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</si>
  <si>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</si>
  <si>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</si>
  <si>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</si>
  <si>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</si>
  <si>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</si>
  <si>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</si>
  <si>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</si>
  <si>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</si>
  <si>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</si>
  <si>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</si>
  <si>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</si>
  <si>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</si>
  <si>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</si>
  <si>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</si>
  <si>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</si>
  <si>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</si>
  <si>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</si>
  <si>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</si>
  <si>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</si>
  <si>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</si>
  <si>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</si>
  <si>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</si>
  <si>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</si>
  <si>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</si>
  <si>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</si>
  <si>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</si>
  <si>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</si>
  <si>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</si>
  <si>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</si>
  <si>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</si>
  <si>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</si>
  <si>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</si>
  <si>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</si>
  <si>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</si>
  <si>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</si>
  <si>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</si>
  <si>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</si>
  <si>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</si>
  <si>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</si>
  <si>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</si>
  <si>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</si>
  <si>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</si>
  <si>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</si>
  <si>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</si>
  <si>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</si>
  <si>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</si>
  <si>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</si>
  <si>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</si>
  <si>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</si>
  <si>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</si>
  <si>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</si>
  <si>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</si>
  <si>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</si>
  <si>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</si>
  <si>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</si>
  <si>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</si>
  <si>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</si>
  <si>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</si>
  <si>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</si>
  <si>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</si>
  <si>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</si>
  <si>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</si>
  <si>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</si>
  <si>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</si>
  <si>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</si>
  <si>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</si>
  <si>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</si>
  <si>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</si>
  <si>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</si>
  <si>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</si>
  <si>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</si>
  <si>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</si>
  <si>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</si>
  <si>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</si>
  <si>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</si>
  <si>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</si>
  <si>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</si>
  <si>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</si>
  <si>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</si>
  <si>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</si>
  <si>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</si>
  <si>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</si>
  <si>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</si>
  <si>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</si>
  <si>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</si>
  <si>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</si>
  <si>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</si>
  <si>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</si>
  <si>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</si>
  <si>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</si>
  <si>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</si>
  <si>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</si>
  <si>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</si>
  <si>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</si>
  <si>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</si>
  <si>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</si>
  <si>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</si>
  <si>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</si>
  <si>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</si>
  <si>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</si>
  <si>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</si>
  <si>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</si>
  <si>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</si>
  <si>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</si>
  <si>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</si>
  <si>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</si>
  <si>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</si>
  <si>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</si>
  <si>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</si>
  <si>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</si>
  <si>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</si>
  <si>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</si>
  <si>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</si>
  <si>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</si>
  <si>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</si>
  <si>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</si>
  <si>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</si>
  <si>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</si>
  <si>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</si>
  <si>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</si>
  <si>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</si>
  <si>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</si>
  <si>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</si>
  <si>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</si>
  <si>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</si>
  <si>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</si>
  <si>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</si>
  <si>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</si>
  <si>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</si>
  <si>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</si>
  <si>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</si>
  <si>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</si>
  <si>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</si>
  <si>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</si>
  <si>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</si>
  <si>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</si>
  <si>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</si>
  <si>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</si>
  <si>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</si>
  <si>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</si>
  <si>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</si>
  <si>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</si>
  <si>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</si>
  <si>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</si>
  <si>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</si>
  <si>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</si>
  <si>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</si>
  <si>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</si>
  <si>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</si>
  <si>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</si>
  <si>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</si>
  <si>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</si>
  <si>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</si>
  <si>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</si>
  <si>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</si>
  <si>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</si>
  <si>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</si>
  <si>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</si>
  <si>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</si>
  <si>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</si>
  <si>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</si>
  <si>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</si>
  <si>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</si>
  <si>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</si>
  <si>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</si>
  <si>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</si>
  <si>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</si>
  <si>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</si>
  <si>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</si>
  <si>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</si>
  <si>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</si>
  <si>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</si>
  <si>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</si>
  <si>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</si>
  <si>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</si>
  <si>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</si>
  <si>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</si>
  <si>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</si>
  <si>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</si>
  <si>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</si>
  <si>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</si>
  <si>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</si>
  <si>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</si>
  <si>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</si>
  <si>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</si>
  <si>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</si>
  <si>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</si>
  <si>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</si>
  <si>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</si>
  <si>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</si>
  <si>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</si>
  <si>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</si>
  <si>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</si>
  <si>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</si>
  <si>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</si>
  <si>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</si>
  <si>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</si>
  <si>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</si>
  <si>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</si>
  <si>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</si>
  <si>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</si>
  <si>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</si>
  <si>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</si>
  <si>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</si>
  <si>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</si>
  <si>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</si>
  <si>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</si>
  <si>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</si>
  <si>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</si>
  <si>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</si>
  <si>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</si>
  <si>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</si>
  <si>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</si>
  <si>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</si>
  <si>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</si>
  <si>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</si>
  <si>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</si>
  <si>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</si>
  <si>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</si>
  <si>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</si>
  <si>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</si>
  <si>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</si>
  <si>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</si>
  <si>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</si>
  <si>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</si>
  <si>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</si>
  <si>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</si>
  <si>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</si>
  <si>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</si>
  <si>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</si>
  <si>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</si>
  <si>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</si>
  <si>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</si>
  <si>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</si>
  <si>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</si>
  <si>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</si>
  <si>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</si>
  <si>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</si>
  <si>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</si>
  <si>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</si>
  <si>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</si>
  <si>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</si>
  <si>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</si>
  <si>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</si>
  <si>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</si>
  <si>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</si>
  <si>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</si>
  <si>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</si>
  <si>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</si>
  <si>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</si>
  <si>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</si>
  <si>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</si>
  <si>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</si>
  <si>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</si>
  <si>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</si>
  <si>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</si>
  <si>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</si>
  <si>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</si>
  <si>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</si>
  <si>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</si>
  <si>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</si>
  <si>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</si>
  <si>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</si>
  <si>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</si>
  <si>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</si>
  <si>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</si>
  <si>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</si>
  <si>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</si>
  <si>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</si>
  <si>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</si>
  <si>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</si>
  <si>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</si>
  <si>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</si>
  <si>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</si>
  <si>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</si>
  <si>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</si>
  <si>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</si>
  <si>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</si>
  <si>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</si>
  <si>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</si>
  <si>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</si>
  <si>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</si>
  <si>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</si>
  <si>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</si>
  <si>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</si>
  <si>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</si>
  <si>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</si>
  <si>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</si>
  <si>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</si>
  <si>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</si>
  <si>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</si>
  <si>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</si>
  <si>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</si>
  <si>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</si>
  <si>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</si>
  <si>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</si>
  <si>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</si>
  <si>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</si>
  <si>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</si>
  <si>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</si>
  <si>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</si>
  <si>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</si>
  <si>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</si>
  <si>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</si>
  <si>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</si>
  <si>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</si>
  <si>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</si>
  <si>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</si>
  <si>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</si>
  <si>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</si>
  <si>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</si>
  <si>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</si>
  <si>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</si>
  <si>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</si>
  <si>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</si>
  <si>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</si>
  <si>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</si>
  <si>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</si>
  <si>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</si>
  <si>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</si>
  <si>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</si>
  <si>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</si>
  <si>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</si>
  <si>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</si>
  <si>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</si>
  <si>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</si>
  <si>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</si>
  <si>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</si>
  <si>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</si>
  <si>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</si>
  <si>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</si>
  <si>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</si>
  <si>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</si>
  <si>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</si>
  <si>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</si>
  <si>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</si>
  <si>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</si>
  <si>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</si>
  <si>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</si>
  <si>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</si>
  <si>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</si>
  <si>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</si>
  <si>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</si>
  <si>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</si>
  <si>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</si>
  <si>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</si>
  <si>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</si>
  <si>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</si>
  <si>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</si>
  <si>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</si>
  <si>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</si>
  <si>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</si>
  <si>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</si>
  <si>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</si>
  <si>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</si>
  <si>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</si>
  <si>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</si>
  <si>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</si>
  <si>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</si>
  <si>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</si>
  <si>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</si>
  <si>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</si>
  <si>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</si>
  <si>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</si>
  <si>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</si>
  <si>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</si>
  <si>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</si>
  <si>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</si>
  <si>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</si>
  <si>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</si>
  <si>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</si>
  <si>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</si>
  <si>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</si>
  <si>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</si>
  <si>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</si>
  <si>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</si>
  <si>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</si>
  <si>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</si>
  <si>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</si>
  <si>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</si>
  <si>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</si>
  <si>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</si>
  <si>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</si>
  <si>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</si>
  <si>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</si>
  <si>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</si>
  <si>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</si>
  <si>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</si>
  <si>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</si>
  <si>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</si>
  <si>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</si>
  <si>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</si>
  <si>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</si>
  <si>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</si>
  <si>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</si>
  <si>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</si>
  <si>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</si>
  <si>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</si>
  <si>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</si>
  <si>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</si>
  <si>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</si>
  <si>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</si>
  <si>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</si>
  <si>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</si>
  <si>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</si>
  <si>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</si>
  <si>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</si>
  <si>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</si>
  <si>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</si>
  <si>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</si>
  <si>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</si>
  <si>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</si>
  <si>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</si>
  <si>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</si>
  <si>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</si>
  <si>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</si>
  <si>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</si>
  <si>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</si>
  <si>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</si>
  <si>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</si>
  <si>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</si>
  <si>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</si>
  <si>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</si>
  <si>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</si>
  <si>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</si>
  <si>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</si>
  <si>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</si>
  <si>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</si>
  <si>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</si>
  <si>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</si>
  <si>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</si>
  <si>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</si>
  <si>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</si>
  <si>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</si>
  <si>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</si>
  <si>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</si>
  <si>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</si>
  <si>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</si>
  <si>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</si>
  <si>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</si>
  <si>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</si>
  <si>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</si>
  <si>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</si>
  <si>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</si>
  <si>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</si>
  <si>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</si>
  <si>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</si>
  <si>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</si>
  <si>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</si>
  <si>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</si>
  <si>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</si>
  <si>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</si>
  <si>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</si>
  <si>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</si>
  <si>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</si>
  <si>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</si>
  <si>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</si>
  <si>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</si>
  <si>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</si>
  <si>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</si>
  <si>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</si>
  <si>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</si>
  <si>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</si>
  <si>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</si>
  <si>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</si>
  <si>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</si>
  <si>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</si>
  <si>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</si>
  <si>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</si>
  <si>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</si>
  <si>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</si>
  <si>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</si>
  <si>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</si>
  <si>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</si>
  <si>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</si>
  <si>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</si>
  <si>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</si>
  <si>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</si>
  <si>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</si>
  <si>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</si>
  <si>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</si>
  <si>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</si>
  <si>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</si>
  <si>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</si>
  <si>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</si>
  <si>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</si>
  <si>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</si>
  <si>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</si>
  <si>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</si>
  <si>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</si>
  <si>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</si>
  <si>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</si>
  <si>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</si>
  <si>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</si>
  <si>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</si>
  <si>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</si>
  <si>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</si>
  <si>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</si>
  <si>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</si>
  <si>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</si>
  <si>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</si>
  <si>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</si>
  <si>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</si>
  <si>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</si>
  <si>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</si>
  <si>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</si>
  <si>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</si>
  <si>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</si>
  <si>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</si>
  <si>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</si>
  <si>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</si>
  <si>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</si>
  <si>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</si>
  <si>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</si>
  <si>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</si>
  <si>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</si>
  <si>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</si>
  <si>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</si>
  <si>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</si>
  <si>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</si>
  <si>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</si>
  <si>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</si>
  <si>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</si>
  <si>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</si>
  <si>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</si>
  <si>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</si>
  <si>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</si>
  <si>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</si>
  <si>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</si>
  <si>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</si>
  <si>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</si>
  <si>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</si>
  <si>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</si>
  <si>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</si>
  <si>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</si>
  <si>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</si>
  <si>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</si>
  <si>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</si>
  <si>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</si>
  <si>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</si>
  <si>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</si>
  <si>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</si>
  <si>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</si>
  <si>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</si>
  <si>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</si>
  <si>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</si>
  <si>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</si>
  <si>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</si>
  <si>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</si>
  <si>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</si>
  <si>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</si>
  <si>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</si>
  <si>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</si>
  <si>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</si>
  <si>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</si>
  <si>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</si>
  <si>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</si>
  <si>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</si>
  <si>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</si>
  <si>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</si>
  <si>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</si>
  <si>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</si>
  <si>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</si>
  <si>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</si>
  <si>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</si>
  <si>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</si>
  <si>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</si>
  <si>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</si>
  <si>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</si>
  <si>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</si>
  <si>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</si>
  <si>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</si>
  <si>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</si>
  <si>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</si>
  <si>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</si>
  <si>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</si>
  <si>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</si>
  <si>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</si>
  <si>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</si>
  <si>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</si>
  <si>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</si>
  <si>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</si>
  <si>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</si>
  <si>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</si>
  <si>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</si>
  <si>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</si>
  <si>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</si>
  <si>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</si>
  <si>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</si>
  <si>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</si>
  <si>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</si>
  <si>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</si>
  <si>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</si>
  <si>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</si>
  <si>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</si>
  <si>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</si>
  <si>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</si>
  <si>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</si>
  <si>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</si>
  <si>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</si>
  <si>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</si>
  <si>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</si>
  <si>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</si>
  <si>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</si>
  <si>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</si>
  <si>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</si>
  <si>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</si>
  <si>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</si>
  <si>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</si>
  <si>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</si>
  <si>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</si>
  <si>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</si>
  <si>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</si>
  <si>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</si>
  <si>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</si>
  <si>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</si>
  <si>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</si>
  <si>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</si>
  <si>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</si>
  <si>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</si>
  <si>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</si>
  <si>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</si>
  <si>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</si>
  <si>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</si>
  <si>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</si>
  <si>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</si>
  <si>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</si>
  <si>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</si>
  <si>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</si>
  <si>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</si>
  <si>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</si>
  <si>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</si>
  <si>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</si>
  <si>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</si>
  <si>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</si>
  <si>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</si>
  <si>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</si>
  <si>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</si>
  <si>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</si>
  <si>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</si>
  <si>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</si>
  <si>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</si>
  <si>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</si>
  <si>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</si>
  <si>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</si>
  <si>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</si>
  <si>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</si>
  <si>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</si>
  <si>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</si>
  <si>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</si>
  <si>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</si>
  <si>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</si>
  <si>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</si>
  <si>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</si>
  <si>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</si>
  <si>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</si>
  <si>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</si>
  <si>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</si>
  <si>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</si>
  <si>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</si>
  <si>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</si>
  <si>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</si>
  <si>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</si>
  <si>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</si>
  <si>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</si>
  <si>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</si>
  <si>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</si>
  <si>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</si>
  <si>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</si>
  <si>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</si>
  <si>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</si>
  <si>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</si>
  <si>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</si>
  <si>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</si>
  <si>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</si>
  <si>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</si>
  <si>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</si>
  <si>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</si>
  <si>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</si>
  <si>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</si>
  <si>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</si>
  <si>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</si>
  <si>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</si>
  <si>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</si>
  <si>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</si>
  <si>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</si>
  <si>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</si>
  <si>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</si>
  <si>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</si>
  <si>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</si>
  <si>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</si>
  <si>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</si>
  <si>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</si>
  <si>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</si>
  <si>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</si>
  <si>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</si>
  <si>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</si>
  <si>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</si>
  <si>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</si>
  <si>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</si>
  <si>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</si>
  <si>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</si>
  <si>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</si>
  <si>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</si>
  <si>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</si>
  <si>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</si>
  <si>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</si>
  <si>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</si>
  <si>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</si>
  <si>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</si>
  <si>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</si>
  <si>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</si>
  <si>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</si>
  <si>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</si>
  <si>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</si>
  <si>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</si>
  <si>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</si>
  <si>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</si>
  <si>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</si>
  <si>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</si>
  <si>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</si>
  <si>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</si>
  <si>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</si>
  <si>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</si>
  <si>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</si>
  <si>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</si>
  <si>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</si>
  <si>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</si>
  <si>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</si>
  <si>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</si>
  <si>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</si>
  <si>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</si>
  <si>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</si>
  <si>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</si>
  <si>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</si>
  <si>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</si>
  <si>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</si>
  <si>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</si>
  <si>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</si>
  <si>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</si>
  <si>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</si>
  <si>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</si>
  <si>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</si>
  <si>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</si>
  <si>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</si>
  <si>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</si>
  <si>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</si>
  <si>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</si>
  <si>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</si>
  <si>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</si>
  <si>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</si>
  <si>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</si>
  <si>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</si>
  <si>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</si>
  <si>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</si>
  <si>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</si>
  <si>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</si>
  <si>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</si>
  <si>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</si>
  <si>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</si>
  <si>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</si>
  <si>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</si>
  <si>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</si>
  <si>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</si>
  <si>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</si>
  <si>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</si>
  <si>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</si>
  <si>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</si>
  <si>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</si>
  <si>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</si>
  <si>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</si>
  <si>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</si>
  <si>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</si>
  <si>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</si>
  <si>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</si>
  <si>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</si>
  <si>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</si>
  <si>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</si>
  <si>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</si>
  <si>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</si>
  <si>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</si>
  <si>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</si>
  <si>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</si>
  <si>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</si>
  <si>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</si>
  <si>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</si>
  <si>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</si>
  <si>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</si>
  <si>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</si>
  <si>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</si>
  <si>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</si>
  <si>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</si>
  <si>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</si>
  <si>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</si>
  <si>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</si>
  <si>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</si>
  <si>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</si>
  <si>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</si>
  <si>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</si>
  <si>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</si>
  <si>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</si>
  <si>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</si>
  <si>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</si>
  <si>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</si>
  <si>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</si>
  <si>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</si>
  <si>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</si>
  <si>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</si>
  <si>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</si>
  <si>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</si>
  <si>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</si>
  <si>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</si>
  <si>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</si>
  <si>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</si>
  <si>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</si>
  <si>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</si>
  <si>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</si>
  <si>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</si>
  <si>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</si>
  <si>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</si>
  <si>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</si>
  <si>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</si>
  <si>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</si>
  <si>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</si>
  <si>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</si>
  <si>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</si>
  <si>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</si>
  <si>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</si>
  <si>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</si>
  <si>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</si>
  <si>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</si>
  <si>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</si>
  <si>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</si>
  <si>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</si>
  <si>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</si>
  <si>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</si>
  <si>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</si>
  <si>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</si>
  <si>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</si>
  <si>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</si>
  <si>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</si>
  <si>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</si>
  <si>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</si>
  <si>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</si>
  <si>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</si>
  <si>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</si>
  <si>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</si>
  <si>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</si>
  <si>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</si>
  <si>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</si>
  <si>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</si>
  <si>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</si>
  <si>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</si>
  <si>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</si>
  <si>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</si>
  <si>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</si>
  <si>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</si>
  <si>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</si>
  <si>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</si>
  <si>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</si>
  <si>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</si>
  <si>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</si>
  <si>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</si>
  <si>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</si>
  <si>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</si>
  <si>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</si>
  <si>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</si>
  <si>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</si>
  <si>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</si>
  <si>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</si>
  <si>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</si>
  <si>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</si>
  <si>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</si>
  <si>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</si>
  <si>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</si>
  <si>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</si>
  <si>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</si>
  <si>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</si>
  <si>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</si>
  <si>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</si>
  <si>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</si>
  <si>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</si>
  <si>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</si>
  <si>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</si>
  <si>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</si>
  <si>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</si>
  <si>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</si>
  <si>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</si>
  <si>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</si>
  <si>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</si>
  <si>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</si>
  <si>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</si>
  <si>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</si>
  <si>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</si>
  <si>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</si>
  <si>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</si>
  <si>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</si>
  <si>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</si>
  <si>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</si>
  <si>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</si>
  <si>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</si>
  <si>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</si>
  <si>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</si>
  <si>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</si>
  <si>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</si>
  <si>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</si>
  <si>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</si>
  <si>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</si>
  <si>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</si>
  <si>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</si>
  <si>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</si>
  <si>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</si>
  <si>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</si>
  <si>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</si>
  <si>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</si>
  <si>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</si>
  <si>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</si>
  <si>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</si>
  <si>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</si>
  <si>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</si>
  <si>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</si>
  <si>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</si>
  <si>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</si>
  <si>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</si>
  <si>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</si>
  <si>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</si>
  <si>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</si>
  <si>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</si>
  <si>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</si>
  <si>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</si>
  <si>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</si>
  <si>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</si>
  <si>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</si>
  <si>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</si>
  <si>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</si>
  <si>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</si>
  <si>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</si>
  <si>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</si>
  <si>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</si>
  <si>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</si>
  <si>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</si>
  <si>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</si>
  <si>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</si>
  <si>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</si>
  <si>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</si>
  <si>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</si>
  <si>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</si>
  <si>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</si>
  <si>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</si>
  <si>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</si>
  <si>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</si>
  <si>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</si>
  <si>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</si>
  <si>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</si>
  <si>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</si>
  <si>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</si>
  <si>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</si>
  <si>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</si>
  <si>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</si>
  <si>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</si>
  <si>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</si>
  <si>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</si>
  <si>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</si>
  <si>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</si>
  <si>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</si>
  <si>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</si>
  <si>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</si>
  <si>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</si>
  <si>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</si>
  <si>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</si>
  <si>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</si>
  <si>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</si>
  <si>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</si>
  <si>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</si>
  <si>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</si>
  <si>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</si>
  <si>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</si>
  <si>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</si>
  <si>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</si>
  <si>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</si>
  <si>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</si>
  <si>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</si>
  <si>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</si>
  <si>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</si>
  <si>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</si>
  <si>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</si>
  <si>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</si>
  <si>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</si>
  <si>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</si>
  <si>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</si>
  <si>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</si>
  <si>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</si>
  <si>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</si>
  <si>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</si>
  <si>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</si>
  <si>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</si>
  <si>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</si>
  <si>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</si>
  <si>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</si>
  <si>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</si>
  <si>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</si>
  <si>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</si>
  <si>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</si>
  <si>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</si>
  <si>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</si>
  <si>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</si>
  <si>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</si>
  <si>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</si>
  <si>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</si>
  <si>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</si>
  <si>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</si>
  <si>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</si>
  <si>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</si>
  <si>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</si>
  <si>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</si>
  <si>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</si>
  <si>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</si>
  <si>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</si>
  <si>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</si>
  <si>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</si>
  <si>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</si>
  <si>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</si>
  <si>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</si>
  <si>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</si>
  <si>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</si>
  <si>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</si>
  <si>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</si>
  <si>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</si>
  <si>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</si>
  <si>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</si>
  <si>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</si>
  <si>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</si>
  <si>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</si>
  <si>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</si>
  <si>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</si>
  <si>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</si>
  <si>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</si>
  <si>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</si>
  <si>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</si>
  <si>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</si>
  <si>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</si>
  <si>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</si>
  <si>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</si>
  <si>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</si>
  <si>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</si>
  <si>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</si>
  <si>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</si>
  <si>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</si>
  <si>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</si>
  <si>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</si>
  <si>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</si>
  <si>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</si>
  <si>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</si>
  <si>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</si>
  <si>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</si>
  <si>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</si>
  <si>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</si>
  <si>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</si>
  <si>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</si>
  <si>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</si>
  <si>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</si>
  <si>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</si>
  <si>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</si>
  <si>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</si>
  <si>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</si>
  <si>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</si>
  <si>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</si>
  <si>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</si>
  <si>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</si>
  <si>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</si>
  <si>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</si>
  <si>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</si>
  <si>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</si>
  <si>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</si>
  <si>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</si>
  <si>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</si>
  <si>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</si>
  <si>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</si>
  <si>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</si>
  <si>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</si>
  <si>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</si>
  <si>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</si>
  <si>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</si>
  <si>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</si>
  <si>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</si>
  <si>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</si>
  <si>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</si>
  <si>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</si>
  <si>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</si>
  <si>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</si>
  <si>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</si>
  <si>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</si>
  <si>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</si>
  <si>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</si>
  <si>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</si>
  <si>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</si>
  <si>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</si>
  <si>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</si>
  <si>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</si>
  <si>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</si>
  <si>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</si>
  <si>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</si>
  <si>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</si>
  <si>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</si>
  <si>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</si>
  <si>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</si>
  <si>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</si>
  <si>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</si>
  <si>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</si>
  <si>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</si>
  <si>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</si>
  <si>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</si>
  <si>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</si>
  <si>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</si>
  <si>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</si>
  <si>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</si>
  <si>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</si>
  <si>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</si>
  <si>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</si>
  <si>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</si>
  <si>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</si>
  <si>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</si>
  <si>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</si>
  <si>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</si>
  <si>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</si>
  <si>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</si>
  <si>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</si>
  <si>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</si>
  <si>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</si>
  <si>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</si>
  <si>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</si>
  <si>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</si>
  <si>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</si>
  <si>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</si>
  <si>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</si>
  <si>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</si>
  <si>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</si>
  <si>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</si>
  <si>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</si>
  <si>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</si>
  <si>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</si>
  <si>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</si>
  <si>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</si>
  <si>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</si>
  <si>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</si>
  <si>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</si>
  <si>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</si>
  <si>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</si>
  <si>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</si>
  <si>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</si>
  <si>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</si>
  <si>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</si>
  <si>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</si>
  <si>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</si>
  <si>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</si>
  <si>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</si>
  <si>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</si>
  <si>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</si>
  <si>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</si>
  <si>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</si>
  <si>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</si>
  <si>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</si>
  <si>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</si>
  <si>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</si>
  <si>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</si>
  <si>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</si>
  <si>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</si>
  <si>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</si>
  <si>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</si>
  <si>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</si>
  <si>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</si>
  <si>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</si>
  <si>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</si>
  <si>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</si>
  <si>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</si>
  <si>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</si>
  <si>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</si>
  <si>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</si>
  <si>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</si>
  <si>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</si>
  <si>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</si>
  <si>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</si>
  <si>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</si>
  <si>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</si>
  <si>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</si>
  <si>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</si>
  <si>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</si>
  <si>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</si>
  <si>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</si>
  <si>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</si>
  <si>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</si>
  <si>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</si>
  <si>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</si>
  <si>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</si>
  <si>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</si>
  <si>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</si>
  <si>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</si>
  <si>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</si>
  <si>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</si>
  <si>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</si>
  <si>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</si>
  <si>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</si>
  <si>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</si>
  <si>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</si>
  <si>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</si>
  <si>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</si>
  <si>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</si>
  <si>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</si>
  <si>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</si>
  <si>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</si>
  <si>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</si>
  <si>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</si>
  <si>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</si>
  <si>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</si>
  <si>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</si>
  <si>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</si>
  <si>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</si>
  <si>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</si>
  <si>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</si>
  <si>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</si>
  <si>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</si>
  <si>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</si>
  <si>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</si>
  <si>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</si>
  <si>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</si>
  <si>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</si>
  <si>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</si>
  <si>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</si>
  <si>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</si>
  <si>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</si>
  <si>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</si>
  <si>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</si>
  <si>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</si>
  <si>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</si>
  <si>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</si>
  <si>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</si>
  <si>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</si>
  <si>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</si>
  <si>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</si>
  <si>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</si>
  <si>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</si>
  <si>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</si>
  <si>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</si>
  <si>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</si>
  <si>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</si>
  <si>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</si>
  <si>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</si>
  <si>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</si>
  <si>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</si>
  <si>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</si>
  <si>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</si>
  <si>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</si>
  <si>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</si>
  <si>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</si>
  <si>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</si>
  <si>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</si>
  <si>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</si>
  <si>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</si>
  <si>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</si>
  <si>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</si>
  <si>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</si>
  <si>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</si>
  <si>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</si>
  <si>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</si>
  <si>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</si>
  <si>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</si>
  <si>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</si>
  <si>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</si>
  <si>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</si>
  <si>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</si>
  <si>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</si>
  <si>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</si>
  <si>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</si>
  <si>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</si>
  <si>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</si>
  <si>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</si>
  <si>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</si>
  <si>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</si>
  <si>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</si>
  <si>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</si>
  <si>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</si>
  <si>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</si>
  <si>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</si>
  <si>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</si>
  <si>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</si>
  <si>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</si>
  <si>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</si>
  <si>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</si>
  <si>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</si>
  <si>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</si>
  <si>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</si>
  <si>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</si>
  <si>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</si>
  <si>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</si>
  <si>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</si>
  <si>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</si>
  <si>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</si>
  <si>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</si>
  <si>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</si>
  <si>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</si>
  <si>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</si>
  <si>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</si>
  <si>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</si>
  <si>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</si>
  <si>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</si>
  <si>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</si>
  <si>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</si>
  <si>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</si>
  <si>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</si>
  <si>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</si>
  <si>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</si>
  <si>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</si>
  <si>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</si>
  <si>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</si>
  <si>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</si>
  <si>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</si>
  <si>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</si>
  <si>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</si>
  <si>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</si>
  <si>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</si>
  <si>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</si>
  <si>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</si>
  <si>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</si>
  <si>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</si>
  <si>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</si>
  <si>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</si>
  <si>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</si>
  <si>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</si>
  <si>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</si>
  <si>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</si>
  <si>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</si>
  <si>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</si>
  <si>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</si>
  <si>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</si>
  <si>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</si>
  <si>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</si>
  <si>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</si>
  <si>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</si>
  <si>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</si>
  <si>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</si>
  <si>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</si>
  <si>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</si>
  <si>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</si>
  <si>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</si>
  <si>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</si>
  <si>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</si>
  <si>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</si>
  <si>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</si>
  <si>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</si>
  <si>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</si>
  <si>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</si>
  <si>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</si>
  <si>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</si>
  <si>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</si>
  <si>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</si>
  <si>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</si>
  <si>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</si>
  <si>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</si>
  <si>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</si>
  <si>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</si>
  <si>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</si>
  <si>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</si>
  <si>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</si>
  <si>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</si>
  <si>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</si>
  <si>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</si>
  <si>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</si>
  <si>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</si>
  <si>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</si>
  <si>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</si>
  <si>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</si>
  <si>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</si>
  <si>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</si>
  <si>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</si>
  <si>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</si>
  <si>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</si>
  <si>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</si>
  <si>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</si>
  <si>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</si>
  <si>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</si>
  <si>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</si>
  <si>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</si>
  <si>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</si>
  <si>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</si>
  <si>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</si>
  <si>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</si>
  <si>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</si>
  <si>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</si>
  <si>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</si>
  <si>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</si>
  <si>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</si>
  <si>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</si>
  <si>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</si>
  <si>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</si>
  <si>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</si>
  <si>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</si>
  <si>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</si>
  <si>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</si>
  <si>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</si>
  <si>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</si>
  <si>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</si>
  <si>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</si>
  <si>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</si>
  <si>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</si>
  <si>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</si>
  <si>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</si>
  <si>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</si>
  <si>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</si>
  <si>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</si>
  <si>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</si>
  <si>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</si>
  <si>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</si>
  <si>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</si>
  <si>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</si>
  <si>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</si>
  <si>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</si>
  <si>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</si>
  <si>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</si>
  <si>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</si>
  <si>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</si>
  <si>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</si>
  <si>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</si>
  <si>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</si>
  <si>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</si>
  <si>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</si>
  <si>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</si>
  <si>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</si>
  <si>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</si>
  <si>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</si>
  <si>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</si>
  <si>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</si>
  <si>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</si>
  <si>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</si>
  <si>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</si>
  <si>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</si>
  <si>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</si>
  <si>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</si>
  <si>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</si>
  <si>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</si>
  <si>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</si>
  <si>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</si>
  <si>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</si>
  <si>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</si>
  <si>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</si>
  <si>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</si>
  <si>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</si>
  <si>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</si>
  <si>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</si>
  <si>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</si>
  <si>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</si>
  <si>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</si>
  <si>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</si>
  <si>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</si>
  <si>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</si>
  <si>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</si>
  <si>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</si>
  <si>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</si>
  <si>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</si>
  <si>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</si>
  <si>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</si>
  <si>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</si>
  <si>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</si>
  <si>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</si>
  <si>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</si>
  <si>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</si>
  <si>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</si>
  <si>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</si>
  <si>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</si>
  <si>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</si>
  <si>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</si>
  <si>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</si>
  <si>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</si>
  <si>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</si>
  <si>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</si>
  <si>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</si>
  <si>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</si>
  <si>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</si>
  <si>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</si>
  <si>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</si>
  <si>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</si>
  <si>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</si>
  <si>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</si>
  <si>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</si>
  <si>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</si>
  <si>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</si>
  <si>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</si>
  <si>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</si>
  <si>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</si>
  <si>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</si>
  <si>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</si>
  <si>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</si>
  <si>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</si>
  <si>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</si>
  <si>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</si>
  <si>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</si>
  <si>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</si>
  <si>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</si>
  <si>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</si>
  <si>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</si>
  <si>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</si>
  <si>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</si>
  <si>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</si>
  <si>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</si>
  <si>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</si>
  <si>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</si>
  <si>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</si>
  <si>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</si>
  <si>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</si>
  <si>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</si>
  <si>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</si>
  <si>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</si>
  <si>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</si>
  <si>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</si>
  <si>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</si>
  <si>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</si>
  <si>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</si>
  <si>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</si>
  <si>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</si>
  <si>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</si>
  <si>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</si>
  <si>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</si>
  <si>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</si>
  <si>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</si>
  <si>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</si>
  <si>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</si>
  <si>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</si>
  <si>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</si>
  <si>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</si>
  <si>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</si>
  <si>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</si>
  <si>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</si>
  <si>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</si>
  <si>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</si>
  <si>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</si>
  <si>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</si>
  <si>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</si>
  <si>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</si>
  <si>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</si>
  <si>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</si>
  <si>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</si>
  <si>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</si>
  <si>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</si>
  <si>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</si>
  <si>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</si>
  <si>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</si>
  <si>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</si>
  <si>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</si>
  <si>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</si>
  <si>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</si>
  <si>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</si>
  <si>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</si>
  <si>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</si>
  <si>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</si>
  <si>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</si>
  <si>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</si>
  <si>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</si>
  <si>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</si>
  <si>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</si>
  <si>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</si>
  <si>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</si>
  <si>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</si>
  <si>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</si>
  <si>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</si>
  <si>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</si>
  <si>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</si>
  <si>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</si>
  <si>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</si>
  <si>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</si>
  <si>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</si>
  <si>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</si>
  <si>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</si>
  <si>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</si>
  <si>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</si>
  <si>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</si>
  <si>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</si>
  <si>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</si>
  <si>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</si>
  <si>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</si>
  <si>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</si>
  <si>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</si>
  <si>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</si>
  <si>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</si>
  <si>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</si>
  <si>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</si>
  <si>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</si>
  <si>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</si>
  <si>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</si>
  <si>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</si>
  <si>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</si>
  <si>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</si>
  <si>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</si>
  <si>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</si>
  <si>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</si>
  <si>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</si>
  <si>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</si>
  <si>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</si>
  <si>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</si>
  <si>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</si>
  <si>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</si>
  <si>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</si>
  <si>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</si>
  <si>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</si>
  <si>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</si>
  <si>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</si>
  <si>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</si>
  <si>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</si>
  <si>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</si>
  <si>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</si>
  <si>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</si>
  <si>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</si>
  <si>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</si>
  <si>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</si>
  <si>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</si>
  <si>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</si>
  <si>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</si>
  <si>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</si>
  <si>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</si>
  <si>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</si>
  <si>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</si>
  <si>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</si>
  <si>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</si>
  <si>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</si>
  <si>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</si>
  <si>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</si>
  <si>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</si>
  <si>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</si>
  <si>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</si>
  <si>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</si>
  <si>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</si>
  <si>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</si>
  <si>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</si>
  <si>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</si>
  <si>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</si>
  <si>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</si>
  <si>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</si>
  <si>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</si>
  <si>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</si>
  <si>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</si>
  <si>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</si>
  <si>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</si>
  <si>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</si>
  <si>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</si>
  <si>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</si>
  <si>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</si>
  <si>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</si>
  <si>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</si>
  <si>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</si>
  <si>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</si>
  <si>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</si>
  <si>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</si>
  <si>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</si>
  <si>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</si>
  <si>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</si>
  <si>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</si>
  <si>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</si>
  <si>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</si>
  <si>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</si>
  <si>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</si>
  <si>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</si>
  <si>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</si>
  <si>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</si>
  <si>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</si>
  <si>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</si>
  <si>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</si>
  <si>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</si>
  <si>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</si>
  <si>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</si>
  <si>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</si>
  <si>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</si>
  <si>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</si>
  <si>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</si>
  <si>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</si>
  <si>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</si>
  <si>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</si>
  <si>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</si>
  <si>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</si>
  <si>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</si>
  <si>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</si>
  <si>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</si>
  <si>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</si>
  <si>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</si>
  <si>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</si>
  <si>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</si>
  <si>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</si>
  <si>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</si>
  <si>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</si>
  <si>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</si>
  <si>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</si>
  <si>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</si>
  <si>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</si>
  <si>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</si>
  <si>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</si>
  <si>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</si>
  <si>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</si>
  <si>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</si>
  <si>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</si>
  <si>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</si>
  <si>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</si>
  <si>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</si>
  <si>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</si>
  <si>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</si>
  <si>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</si>
  <si>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</si>
  <si>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</si>
  <si>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</si>
  <si>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</si>
  <si>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</si>
  <si>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</si>
  <si>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</si>
  <si>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</si>
  <si>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</si>
  <si>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</si>
  <si>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</si>
  <si>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</si>
  <si>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</si>
  <si>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</si>
  <si>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</si>
  <si>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</si>
  <si>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</si>
  <si>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</si>
  <si>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</si>
  <si>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</si>
  <si>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</si>
  <si>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</si>
  <si>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</si>
  <si>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</si>
  <si>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</si>
  <si>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</si>
  <si>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</si>
  <si>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</si>
  <si>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</si>
  <si>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</si>
  <si>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</si>
  <si>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</si>
  <si>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</si>
  <si>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</si>
  <si>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</si>
  <si>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</si>
  <si>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</si>
  <si>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</si>
  <si>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</si>
  <si>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</si>
  <si>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</si>
  <si>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</si>
  <si>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</si>
  <si>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</si>
  <si>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</si>
  <si>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</si>
  <si>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</si>
  <si>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</si>
  <si>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</si>
  <si>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</si>
  <si>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</si>
  <si>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</si>
  <si>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</si>
  <si>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</si>
  <si>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</si>
  <si>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</si>
  <si>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</si>
  <si>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</si>
  <si>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</si>
  <si>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</si>
  <si>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</si>
  <si>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</si>
  <si>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</si>
  <si>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</si>
  <si>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</si>
  <si>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</si>
  <si>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</si>
  <si>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</si>
  <si>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</si>
  <si>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</si>
  <si>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</si>
  <si>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</si>
  <si>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</si>
  <si>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</si>
  <si>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</si>
  <si>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</si>
  <si>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</si>
  <si>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</si>
  <si>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</si>
  <si>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</si>
  <si>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</si>
  <si>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</si>
  <si>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</si>
  <si>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</si>
  <si>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</si>
  <si>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</si>
  <si>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</si>
  <si>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</si>
  <si>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</si>
  <si>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</si>
  <si>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</si>
  <si>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</si>
  <si>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</si>
  <si>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</si>
  <si>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</si>
  <si>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</si>
  <si>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</si>
  <si>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</si>
  <si>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</si>
  <si>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</si>
  <si>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</si>
  <si>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</si>
  <si>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</si>
  <si>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</si>
  <si>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</si>
  <si>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</si>
  <si>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</si>
  <si>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</si>
  <si>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</si>
  <si>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</si>
  <si>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</si>
  <si>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</si>
  <si>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</si>
  <si>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</si>
  <si>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</si>
  <si>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</si>
  <si>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</si>
  <si>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</si>
  <si>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</si>
  <si>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</si>
  <si>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</si>
  <si>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</si>
  <si>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</si>
  <si>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</si>
  <si>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</si>
  <si>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</si>
  <si>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</si>
  <si>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</si>
  <si>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</si>
  <si>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</si>
  <si>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</si>
  <si>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</si>
  <si>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</si>
  <si>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</si>
  <si>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</si>
  <si>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</si>
  <si>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</si>
  <si>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</si>
  <si>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</si>
  <si>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</si>
  <si>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</si>
  <si>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</si>
  <si>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</si>
  <si>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</si>
  <si>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</si>
  <si>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</si>
  <si>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</si>
  <si>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</si>
  <si>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</si>
  <si>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</si>
  <si>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</si>
  <si>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</si>
  <si>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</si>
  <si>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</si>
  <si>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</si>
  <si>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</si>
  <si>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</si>
  <si>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</si>
  <si>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</si>
  <si>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</si>
  <si>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</si>
  <si>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</si>
  <si>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</si>
  <si>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</si>
  <si>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</si>
  <si>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</si>
  <si>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</si>
  <si>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</si>
  <si>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</si>
  <si>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</si>
  <si>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</si>
  <si>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</si>
  <si>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</si>
  <si>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</si>
  <si>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</si>
  <si>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</si>
  <si>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</si>
  <si>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</si>
  <si>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</si>
  <si>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</si>
  <si>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</si>
  <si>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</si>
  <si>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</si>
  <si>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</si>
  <si>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</si>
  <si>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</si>
  <si>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</si>
  <si>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</si>
  <si>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</si>
  <si>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</si>
  <si>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</si>
  <si>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</si>
  <si>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</si>
  <si>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</si>
  <si>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</si>
  <si>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</si>
  <si>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</si>
  <si>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</si>
  <si>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</si>
  <si>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</si>
  <si>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</si>
  <si>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</si>
  <si>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</si>
  <si>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</si>
  <si>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</si>
  <si>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</si>
  <si>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</si>
  <si>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</si>
  <si>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</si>
  <si>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</si>
  <si>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</si>
  <si>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</si>
  <si>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</si>
  <si>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</si>
  <si>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</si>
  <si>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</si>
  <si>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</si>
  <si>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</si>
  <si>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</si>
  <si>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</si>
  <si>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</si>
  <si>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</si>
  <si>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</si>
  <si>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</si>
  <si>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</si>
  <si>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</si>
  <si>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</si>
  <si>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</si>
  <si>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</si>
  <si>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</si>
  <si>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</si>
  <si>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</si>
  <si>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</si>
  <si>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</si>
  <si>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</si>
  <si>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</si>
  <si>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</si>
  <si>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</si>
  <si>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</si>
  <si>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</si>
  <si>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</si>
  <si>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</si>
  <si>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</si>
  <si>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</si>
  <si>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</si>
  <si>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</si>
  <si>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</si>
  <si>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</si>
  <si>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</si>
  <si>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</si>
  <si>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</si>
  <si>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</si>
  <si>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</si>
  <si>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</si>
  <si>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</si>
  <si>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</si>
  <si>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</si>
  <si>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</si>
  <si>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</si>
  <si>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</si>
  <si>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</si>
  <si>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</si>
  <si>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</si>
  <si>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</si>
  <si>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</si>
  <si>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</si>
  <si>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</si>
  <si>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</si>
  <si>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</si>
  <si>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</si>
  <si>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</si>
  <si>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</si>
  <si>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</si>
  <si>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</si>
  <si>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</si>
  <si>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</si>
  <si>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</si>
  <si>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</si>
  <si>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</si>
  <si>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</si>
  <si>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</si>
  <si>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</si>
  <si>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</si>
  <si>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</si>
  <si>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</si>
  <si>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</si>
  <si>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</si>
  <si>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</si>
  <si>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</si>
  <si>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</si>
  <si>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</si>
  <si>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</si>
  <si>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</si>
  <si>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</si>
  <si>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</si>
  <si>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</si>
  <si>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</si>
  <si>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</si>
  <si>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</si>
  <si>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</si>
  <si>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</si>
  <si>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</si>
  <si>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</si>
  <si>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</si>
  <si>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</si>
  <si>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</si>
  <si>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</si>
  <si>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</si>
  <si>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</si>
  <si>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</si>
  <si>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</si>
  <si>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</si>
  <si>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</si>
  <si>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</si>
  <si>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</si>
  <si>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</si>
  <si>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</si>
  <si>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</si>
  <si>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</si>
  <si>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</si>
  <si>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</si>
  <si>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</si>
  <si>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</si>
  <si>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</si>
  <si>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</si>
  <si>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</si>
  <si>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</si>
  <si>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</si>
  <si>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</si>
  <si>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</si>
  <si>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</si>
  <si>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</si>
  <si>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</si>
  <si>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</si>
  <si>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</si>
  <si>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</si>
  <si>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</si>
  <si>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</si>
  <si>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</si>
  <si>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</si>
  <si>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</si>
  <si>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</si>
  <si>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</si>
  <si>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</si>
  <si>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</si>
  <si>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</si>
  <si>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</si>
  <si>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</si>
  <si>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</si>
  <si>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</si>
  <si>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</si>
  <si>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</si>
  <si>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</si>
  <si>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</si>
  <si>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</si>
  <si>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</si>
  <si>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</si>
  <si>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</si>
  <si>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</si>
  <si>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</si>
  <si>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</si>
  <si>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</si>
  <si>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</si>
  <si>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</si>
  <si>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</si>
  <si>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</si>
  <si>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</si>
  <si>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</si>
  <si>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</si>
  <si>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</si>
  <si>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</si>
  <si>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</si>
  <si>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</si>
  <si>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</si>
  <si>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</si>
  <si>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</si>
  <si>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</si>
  <si>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</si>
  <si>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</si>
  <si>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</si>
  <si>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</si>
  <si>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</si>
  <si>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</si>
  <si>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</si>
  <si>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</si>
  <si>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</si>
  <si>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</si>
  <si>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</si>
  <si>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</si>
  <si>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</si>
  <si>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</si>
  <si>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</si>
  <si>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</si>
  <si>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</si>
  <si>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</si>
  <si>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</si>
  <si>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</si>
  <si>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</si>
  <si>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</si>
  <si>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</si>
  <si>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</si>
  <si>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</si>
  <si>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</si>
  <si>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</si>
  <si>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</si>
  <si>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</si>
  <si>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</si>
  <si>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</si>
  <si>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</si>
  <si>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</si>
  <si>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</si>
  <si>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</si>
  <si>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</si>
  <si>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</si>
  <si>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</si>
  <si>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</si>
  <si>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</si>
  <si>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</si>
  <si>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</si>
  <si>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</si>
  <si>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</si>
  <si>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</si>
  <si>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</si>
  <si>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</si>
  <si>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</si>
  <si>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</si>
  <si>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</si>
  <si>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</si>
  <si>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</si>
  <si>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</si>
  <si>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</si>
  <si>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</si>
  <si>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</si>
  <si>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</si>
  <si>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</si>
  <si>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</si>
  <si>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</si>
  <si>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</si>
  <si>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</si>
  <si>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</si>
  <si>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</si>
  <si>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</si>
  <si>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</si>
  <si>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</si>
  <si>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</si>
  <si>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</si>
  <si>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</si>
  <si>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</si>
  <si>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</si>
  <si>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</si>
  <si>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</si>
  <si>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</si>
  <si>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</si>
  <si>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</si>
  <si>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</si>
  <si>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</si>
  <si>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</si>
  <si>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</si>
  <si>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</si>
  <si>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</si>
  <si>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</si>
  <si>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</si>
  <si>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</si>
  <si>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</si>
  <si>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</si>
  <si>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</si>
  <si>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</si>
  <si>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</si>
  <si>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</si>
  <si>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</si>
  <si>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</si>
  <si>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</si>
  <si>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</si>
  <si>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</si>
  <si>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</si>
  <si>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</si>
  <si>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</si>
  <si>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</si>
  <si>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</si>
  <si>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</si>
  <si>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</si>
  <si>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</si>
  <si>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</si>
  <si>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</si>
  <si>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</si>
  <si>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</si>
  <si>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</si>
  <si>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</si>
  <si>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</si>
  <si>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</si>
  <si>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</si>
  <si>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</si>
  <si>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</si>
  <si>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</si>
  <si>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</si>
  <si>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</si>
  <si>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</si>
  <si>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</si>
  <si>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</si>
  <si>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</si>
  <si>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</si>
  <si>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</si>
  <si>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</si>
  <si>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</si>
  <si>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</si>
  <si>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</si>
  <si>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</si>
  <si>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</si>
  <si>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</si>
  <si>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</si>
  <si>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</si>
  <si>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</si>
  <si>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</si>
  <si>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</si>
  <si>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</si>
  <si>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</si>
  <si>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</si>
  <si>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</si>
  <si>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</si>
  <si>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</si>
  <si>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</si>
  <si>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</si>
  <si>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</si>
  <si>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</si>
  <si>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</si>
  <si>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</si>
  <si>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</si>
  <si>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</si>
  <si>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</si>
  <si>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</si>
  <si>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</si>
  <si>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</si>
  <si>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</si>
  <si>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</si>
  <si>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</si>
  <si>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</si>
  <si>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</si>
  <si>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</si>
  <si>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</si>
  <si>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</si>
  <si>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</si>
  <si>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</si>
  <si>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</si>
  <si>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</si>
  <si>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</si>
  <si>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</si>
  <si>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</si>
  <si>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</si>
  <si>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</si>
  <si>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</si>
  <si>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</si>
  <si>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</si>
  <si>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</si>
  <si>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</si>
  <si>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</si>
  <si>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</si>
  <si>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</si>
  <si>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</si>
  <si>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</si>
  <si>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</si>
  <si>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</si>
  <si>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</si>
  <si>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</si>
  <si>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</si>
  <si>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</si>
  <si>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</si>
  <si>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</si>
  <si>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</si>
  <si>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</si>
  <si>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</si>
  <si>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</si>
  <si>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</si>
  <si>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</si>
  <si>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</si>
  <si>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</si>
  <si>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</si>
  <si>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</si>
  <si>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</si>
  <si>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</si>
  <si>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</si>
  <si>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</si>
  <si>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</si>
  <si>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</si>
  <si>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</si>
  <si>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</si>
  <si>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</si>
  <si>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</si>
  <si>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</si>
  <si>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</si>
  <si>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</si>
  <si>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</si>
  <si>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</si>
  <si>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</si>
  <si>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</si>
  <si>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</si>
  <si>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</si>
  <si>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</si>
  <si>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</si>
  <si>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</si>
  <si>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</si>
  <si>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</si>
  <si>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</si>
  <si>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</si>
  <si>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</si>
  <si>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</si>
  <si>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</si>
  <si>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</si>
  <si>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</si>
  <si>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</si>
  <si>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</si>
  <si>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</si>
  <si>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</si>
  <si>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</si>
  <si>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</si>
  <si>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</si>
  <si>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</si>
  <si>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</si>
  <si>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</si>
  <si>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</si>
  <si>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</si>
  <si>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</si>
  <si>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</si>
  <si>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</si>
  <si>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</si>
  <si>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</si>
  <si>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</si>
  <si>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</si>
  <si>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</si>
  <si>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</si>
  <si>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</si>
  <si>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</si>
  <si>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</si>
  <si>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</si>
  <si>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</si>
  <si>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</si>
  <si>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</si>
  <si>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</si>
  <si>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</si>
  <si>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</si>
  <si>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</si>
  <si>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</si>
  <si>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</si>
  <si>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</si>
  <si>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</si>
  <si>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</si>
  <si>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</si>
  <si>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</si>
  <si>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</si>
  <si>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</si>
  <si>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</si>
  <si>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</si>
  <si>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</si>
  <si>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</si>
  <si>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</si>
  <si>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</si>
  <si>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</si>
  <si>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</si>
  <si>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</si>
  <si>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</si>
  <si>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</si>
  <si>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</si>
  <si>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</si>
  <si>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</si>
  <si>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</si>
  <si>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</si>
  <si>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</si>
  <si>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</si>
  <si>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</si>
  <si>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</si>
  <si>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</si>
  <si>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</si>
  <si>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</si>
  <si>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</si>
  <si>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</si>
  <si>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</si>
  <si>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</si>
  <si>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</si>
  <si>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</si>
  <si>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</si>
  <si>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</si>
  <si>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</si>
  <si>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</si>
  <si>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</si>
  <si>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</si>
  <si>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</si>
  <si>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</si>
  <si>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</si>
  <si>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</si>
  <si>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</si>
  <si>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</si>
  <si>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</si>
  <si>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</si>
  <si>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</si>
  <si>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</si>
  <si>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</si>
  <si>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</si>
  <si>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</si>
  <si>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</si>
  <si>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</si>
  <si>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</si>
  <si>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</si>
  <si>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</si>
  <si>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</si>
  <si>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</si>
  <si>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</si>
  <si>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</si>
  <si>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</si>
  <si>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</si>
  <si>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</si>
  <si>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</si>
  <si>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</si>
  <si>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</si>
  <si>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</si>
  <si>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</si>
  <si>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</si>
  <si>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</si>
  <si>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</si>
  <si>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</si>
  <si>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</si>
  <si>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</si>
  <si>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</si>
  <si>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</si>
  <si>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</si>
  <si>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</si>
  <si>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</si>
  <si>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</si>
  <si>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</si>
  <si>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</si>
  <si>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</si>
  <si>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</si>
  <si>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</si>
  <si>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</si>
  <si>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</si>
  <si>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</si>
  <si>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</si>
  <si>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</si>
  <si>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</si>
  <si>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</si>
  <si>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</si>
  <si>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</si>
  <si>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</si>
  <si>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</si>
  <si>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</si>
  <si>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</si>
  <si>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</si>
  <si>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</si>
  <si>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</si>
  <si>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</si>
  <si>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</si>
  <si>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</si>
  <si>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</si>
  <si>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</si>
  <si>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</si>
  <si>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</si>
  <si>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</si>
  <si>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</si>
  <si>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</si>
  <si>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</si>
  <si>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</si>
  <si>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</si>
  <si>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</si>
  <si>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</si>
  <si>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</si>
  <si>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</si>
  <si>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</si>
  <si>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</si>
  <si>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</si>
  <si>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</si>
  <si>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</si>
  <si>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</si>
  <si>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</si>
  <si>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</si>
  <si>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</si>
  <si>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</si>
  <si>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</si>
  <si>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</si>
  <si>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</si>
  <si>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</si>
  <si>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</si>
  <si>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</si>
  <si>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</si>
  <si>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</si>
  <si>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</si>
  <si>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</si>
  <si>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</si>
  <si>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</si>
  <si>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</si>
  <si>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</si>
  <si>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</si>
  <si>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</si>
  <si>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</si>
  <si>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</si>
  <si>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</si>
  <si>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</si>
  <si>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</si>
  <si>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</si>
  <si>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</si>
  <si>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</si>
  <si>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</si>
  <si>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</si>
  <si>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</si>
  <si>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</si>
  <si>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</si>
  <si>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</si>
  <si>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</si>
  <si>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</si>
  <si>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</si>
  <si>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</si>
  <si>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</si>
  <si>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</si>
  <si>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</si>
  <si>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</si>
  <si>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</si>
  <si>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</si>
  <si>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</si>
  <si>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</si>
  <si>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</si>
  <si>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</si>
  <si>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</si>
  <si>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</si>
  <si>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</si>
  <si>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</si>
  <si>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</si>
  <si>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</si>
  <si>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</si>
  <si>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</si>
  <si>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</si>
  <si>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</si>
  <si>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</si>
  <si>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</si>
  <si>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</si>
  <si>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</si>
  <si>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</si>
  <si>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</si>
  <si>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</si>
  <si>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</si>
  <si>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</si>
  <si>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</si>
  <si>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</si>
  <si>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</si>
  <si>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</si>
  <si>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</si>
  <si>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</si>
  <si>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</si>
  <si>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</si>
  <si>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</si>
  <si>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</si>
  <si>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</si>
  <si>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</si>
  <si>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</si>
  <si>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</si>
  <si>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</si>
  <si>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</si>
  <si>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</si>
  <si>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</si>
  <si>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</si>
  <si>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</si>
  <si>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</si>
  <si>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</si>
  <si>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</si>
  <si>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</si>
  <si>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</si>
  <si>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</si>
  <si>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</si>
  <si>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</si>
  <si>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</si>
  <si>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</si>
  <si>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</si>
  <si>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</si>
  <si>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</si>
  <si>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</si>
  <si>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</si>
  <si>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</si>
  <si>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</si>
  <si>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</si>
  <si>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</si>
  <si>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</si>
  <si>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</si>
  <si>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</si>
  <si>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</si>
  <si>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</si>
  <si>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</si>
  <si>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</si>
  <si>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</si>
  <si>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</si>
  <si>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</si>
  <si>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</si>
  <si>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</si>
  <si>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</si>
  <si>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</si>
  <si>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</si>
  <si>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</si>
  <si>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</si>
  <si>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</si>
  <si>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</si>
  <si>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</si>
  <si>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</si>
  <si>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</si>
  <si>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</si>
  <si>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</si>
  <si>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</si>
  <si>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</si>
  <si>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</si>
  <si>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</si>
  <si>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</si>
  <si>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</si>
  <si>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</si>
  <si>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</si>
  <si>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</si>
  <si>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</si>
  <si>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</si>
  <si>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</si>
  <si>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</si>
  <si>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</si>
  <si>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</si>
  <si>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</si>
  <si>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</si>
  <si>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</si>
  <si>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</si>
  <si>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</si>
  <si>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</si>
  <si>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</si>
  <si>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</si>
  <si>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</si>
  <si>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</si>
  <si>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</si>
  <si>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</si>
  <si>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</si>
  <si>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</si>
  <si>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</si>
  <si>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</si>
  <si>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</si>
  <si>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</si>
  <si>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</si>
  <si>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</si>
  <si>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</si>
  <si>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</si>
  <si>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</si>
  <si>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</si>
  <si>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</si>
  <si>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</si>
  <si>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</si>
  <si>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</si>
  <si>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</si>
  <si>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</si>
  <si>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</si>
  <si>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</si>
  <si>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</si>
  <si>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</si>
  <si>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</si>
  <si>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</si>
  <si>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</si>
  <si>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</si>
  <si>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</si>
  <si>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</si>
  <si>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</si>
  <si>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</si>
  <si>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</si>
  <si>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</si>
  <si>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</si>
  <si>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</si>
  <si>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</si>
  <si>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</si>
  <si>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</si>
  <si>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</si>
  <si>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</si>
  <si>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</si>
  <si>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</si>
  <si>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</si>
  <si>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</si>
  <si>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</si>
  <si>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</si>
  <si>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</si>
  <si>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</si>
  <si>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</si>
  <si>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</si>
  <si>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</si>
  <si>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</si>
  <si>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</si>
  <si>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</si>
  <si>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</si>
  <si>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</si>
  <si>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</si>
  <si>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</si>
  <si>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</si>
  <si>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</si>
  <si>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</si>
  <si>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</si>
  <si>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</si>
  <si>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</si>
  <si>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</si>
  <si>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</si>
  <si>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</si>
  <si>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</si>
  <si>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</si>
  <si>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</si>
  <si>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</si>
  <si>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</si>
  <si>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</si>
  <si>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</si>
  <si>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</si>
  <si>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</si>
  <si>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</si>
  <si>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</si>
  <si>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</si>
  <si>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</si>
  <si>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</si>
  <si>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</si>
  <si>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</si>
  <si>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</si>
  <si>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</si>
  <si>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</si>
  <si>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</si>
  <si>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</si>
  <si>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</si>
  <si>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</si>
  <si>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</si>
  <si>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</si>
  <si>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</si>
  <si>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</si>
  <si>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</si>
  <si>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</si>
  <si>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</si>
  <si>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</si>
  <si>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</si>
  <si>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</si>
  <si>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</si>
  <si>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</si>
  <si>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</si>
  <si>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</si>
  <si>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</si>
  <si>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</si>
  <si>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</si>
  <si>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</si>
  <si>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</si>
  <si>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</si>
  <si>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</si>
  <si>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</si>
  <si>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</si>
  <si>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</si>
  <si>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</si>
  <si>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</si>
  <si>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</si>
  <si>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</si>
  <si>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</si>
  <si>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</si>
  <si>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</si>
  <si>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</si>
  <si>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</si>
  <si>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</si>
  <si>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</si>
  <si>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</si>
  <si>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</si>
  <si>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</si>
  <si>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</si>
  <si>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</si>
  <si>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</si>
  <si>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</si>
  <si>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</si>
  <si>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</si>
  <si>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</si>
  <si>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</si>
  <si>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</si>
  <si>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</si>
  <si>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</si>
  <si>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</si>
  <si>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</si>
  <si>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</si>
  <si>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</si>
  <si>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</si>
  <si>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</si>
  <si>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</si>
  <si>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</si>
  <si>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</si>
  <si>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</si>
  <si>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</si>
  <si>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</si>
  <si>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</si>
  <si>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</si>
  <si>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</si>
  <si>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</si>
  <si>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</si>
  <si>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</si>
  <si>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</si>
  <si>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</si>
  <si>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</si>
  <si>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</si>
  <si>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</si>
  <si>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</si>
  <si>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</si>
  <si>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</si>
  <si>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</si>
  <si>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</si>
  <si>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</si>
  <si>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</si>
  <si>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</si>
  <si>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</si>
  <si>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</si>
  <si>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</si>
  <si>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</si>
  <si>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</si>
  <si>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</si>
  <si>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</si>
  <si>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</si>
  <si>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</si>
  <si>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</si>
  <si>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</si>
  <si>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</si>
  <si>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</si>
  <si>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</si>
  <si>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</si>
  <si>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</si>
  <si>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</si>
  <si>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</si>
  <si>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</si>
  <si>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</si>
  <si>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</si>
  <si>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</si>
  <si>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</si>
  <si>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</si>
  <si>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</si>
  <si>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</si>
  <si>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</si>
  <si>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</si>
  <si>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</si>
  <si>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</si>
  <si>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</si>
  <si>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</si>
  <si>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</si>
  <si>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</si>
  <si>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</si>
  <si>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</si>
  <si>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</si>
  <si>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</si>
  <si>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</si>
  <si>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</si>
  <si>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</si>
  <si>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</si>
  <si>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</si>
  <si>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</si>
  <si>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</si>
  <si>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</si>
  <si>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</si>
  <si>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</si>
  <si>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</si>
  <si>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</si>
  <si>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</si>
  <si>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</si>
  <si>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</si>
  <si>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</si>
  <si>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</si>
  <si>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</si>
  <si>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</si>
  <si>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</si>
  <si>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</si>
  <si>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</si>
  <si>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</si>
  <si>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</si>
  <si>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</si>
  <si>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</si>
  <si>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</si>
  <si>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</si>
  <si>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</si>
  <si>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</si>
  <si>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</si>
  <si>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</si>
  <si>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</si>
  <si>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</si>
  <si>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</si>
  <si>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</si>
  <si>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</si>
  <si>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</si>
  <si>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</si>
  <si>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</si>
  <si>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</si>
  <si>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</si>
  <si>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</si>
  <si>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</si>
  <si>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</si>
  <si>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</si>
  <si>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</si>
  <si>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</si>
  <si>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</si>
  <si>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</si>
  <si>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</si>
  <si>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</si>
  <si>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</si>
  <si>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</si>
  <si>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</si>
  <si>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</si>
  <si>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</si>
  <si>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</si>
  <si>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</si>
  <si>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</si>
  <si>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</si>
  <si>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</si>
  <si>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</si>
  <si>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</si>
  <si>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</si>
  <si>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</si>
  <si>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</si>
  <si>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</si>
  <si>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</si>
  <si>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</si>
  <si>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</si>
  <si>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</si>
  <si>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</si>
  <si>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</si>
  <si>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</si>
  <si>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</si>
  <si>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</si>
  <si>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</si>
  <si>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</si>
  <si>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</si>
  <si>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</si>
  <si>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</si>
  <si>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</si>
  <si>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</si>
  <si>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</si>
  <si>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</si>
  <si>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</si>
  <si>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</si>
  <si>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</si>
  <si>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</si>
  <si>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</si>
  <si>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</si>
  <si>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</si>
  <si>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</si>
  <si>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</si>
  <si>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</si>
  <si>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</si>
  <si>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</si>
  <si>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</si>
  <si>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</si>
  <si>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</si>
  <si>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</si>
  <si>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</si>
  <si>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</si>
  <si>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</si>
  <si>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</si>
  <si>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</si>
  <si>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</si>
  <si>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</si>
  <si>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</si>
  <si>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</si>
  <si>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</si>
  <si>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</si>
  <si>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</si>
  <si>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</si>
  <si>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</si>
  <si>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</si>
  <si>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</si>
  <si>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</si>
  <si>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</si>
  <si>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</si>
  <si>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</si>
  <si>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</si>
  <si>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</si>
  <si>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</si>
  <si>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</si>
  <si>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</si>
  <si>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</si>
  <si>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</si>
  <si>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</si>
  <si>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</si>
  <si>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</si>
  <si>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</si>
  <si>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</si>
  <si>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</si>
  <si>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</si>
  <si>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</si>
  <si>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</si>
  <si>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</si>
  <si>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</si>
  <si>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</si>
  <si>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</si>
  <si>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</si>
  <si>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</si>
  <si>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</si>
  <si>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</si>
  <si>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</si>
  <si>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</si>
  <si>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</si>
  <si>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</si>
  <si>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</si>
  <si>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</si>
  <si>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</si>
  <si>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</si>
  <si>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</si>
  <si>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</si>
  <si>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</si>
  <si>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</si>
  <si>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</si>
  <si>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</si>
  <si>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</si>
  <si>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</si>
  <si>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</si>
  <si>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</si>
  <si>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</si>
  <si>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</si>
  <si>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</si>
  <si>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</si>
  <si>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</si>
  <si>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</si>
  <si>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</si>
  <si>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</si>
  <si>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</si>
  <si>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</si>
  <si>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</si>
  <si>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</si>
  <si>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</si>
  <si>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</si>
  <si>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</si>
  <si>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</si>
  <si>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</si>
  <si>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</si>
  <si>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</si>
  <si>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</si>
  <si>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</si>
  <si>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</si>
  <si>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</si>
  <si>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</si>
  <si>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</si>
  <si>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</si>
  <si>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</si>
  <si>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</si>
  <si>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</si>
  <si>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</si>
  <si>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</si>
  <si>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</si>
  <si>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</si>
  <si>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</si>
  <si>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</si>
  <si>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</si>
  <si>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</si>
  <si>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</si>
  <si>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</si>
  <si>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</si>
  <si>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</si>
  <si>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</si>
  <si>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</si>
  <si>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</si>
  <si>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</si>
  <si>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</si>
  <si>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</si>
  <si>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</si>
  <si>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</si>
  <si>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</si>
  <si>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</si>
  <si>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</si>
  <si>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</si>
  <si>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</si>
  <si>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</si>
  <si>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</si>
  <si>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</si>
  <si>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</si>
  <si>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</si>
  <si>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</si>
  <si>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</si>
  <si>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</si>
  <si>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</si>
  <si>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</si>
  <si>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</si>
  <si>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</si>
  <si>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</si>
  <si>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</si>
  <si>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</si>
  <si>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</si>
  <si>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</si>
  <si>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</si>
  <si>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</si>
  <si>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</si>
  <si>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</si>
  <si>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</si>
  <si>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</si>
  <si>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</si>
  <si>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</si>
  <si>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</si>
  <si>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</si>
  <si>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</si>
  <si>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</si>
  <si>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</si>
  <si>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</si>
  <si>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</si>
  <si>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</si>
  <si>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</si>
  <si>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</si>
  <si>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</si>
  <si>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</si>
  <si>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</si>
  <si>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</si>
  <si>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</si>
  <si>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</si>
  <si>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</si>
  <si>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</si>
  <si>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</si>
  <si>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</si>
  <si>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</si>
  <si>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</si>
  <si>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</si>
  <si>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</si>
  <si>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</si>
  <si>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</si>
  <si>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</si>
  <si>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</si>
  <si>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</si>
  <si>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</si>
  <si>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</si>
  <si>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</si>
  <si>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</si>
  <si>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</si>
  <si>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</si>
  <si>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</si>
  <si>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</si>
  <si>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</si>
  <si>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</si>
  <si>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</si>
  <si>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</si>
  <si>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</si>
  <si>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</si>
  <si>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</si>
  <si>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</si>
  <si>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</si>
  <si>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</si>
  <si>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</si>
  <si>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</si>
  <si>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</si>
  <si>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</si>
  <si>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</si>
  <si>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</si>
  <si>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</si>
  <si>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</si>
  <si>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</si>
  <si>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</si>
  <si>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</si>
  <si>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</si>
  <si>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</si>
  <si>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</si>
  <si>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</si>
  <si>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</si>
  <si>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</si>
  <si>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</si>
  <si>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</si>
  <si>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</si>
  <si>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</si>
  <si>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</si>
  <si>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</si>
  <si>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</si>
  <si>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</si>
  <si>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</si>
  <si>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</si>
  <si>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</si>
  <si>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</si>
  <si>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</si>
  <si>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</si>
  <si>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</si>
  <si>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</si>
  <si>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</si>
  <si>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</si>
  <si>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</si>
  <si>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</si>
  <si>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</si>
  <si>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</si>
  <si>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</si>
  <si>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</si>
  <si>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</si>
  <si>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</si>
  <si>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</si>
  <si>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</si>
  <si>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</si>
  <si>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</si>
  <si>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</si>
  <si>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</si>
  <si>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</si>
  <si>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</si>
  <si>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</si>
  <si>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</si>
  <si>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</si>
  <si>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</si>
  <si>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</si>
  <si>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</si>
  <si>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</si>
  <si>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</si>
  <si>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</si>
  <si>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</si>
  <si>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</si>
  <si>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</si>
  <si>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</si>
  <si>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</si>
  <si>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</si>
  <si>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</si>
  <si>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</si>
  <si>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</si>
  <si>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</si>
  <si>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</si>
  <si>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</si>
  <si>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</si>
  <si>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</si>
  <si>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</si>
  <si>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</si>
  <si>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</si>
  <si>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</si>
  <si>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</si>
  <si>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</si>
  <si>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</si>
  <si>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</si>
  <si>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</si>
  <si>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</si>
  <si>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</si>
  <si>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</si>
  <si>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</si>
  <si>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</si>
  <si>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</si>
  <si>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</si>
  <si>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</si>
  <si>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</si>
  <si>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</si>
  <si>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</si>
  <si>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</si>
  <si>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</si>
  <si>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</si>
  <si>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</si>
  <si>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</si>
  <si>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</si>
  <si>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</si>
  <si>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</si>
  <si>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</si>
  <si>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</si>
  <si>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</si>
  <si>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</si>
  <si>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</si>
  <si>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</si>
  <si>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</si>
  <si>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</si>
  <si>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</si>
  <si>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</si>
  <si>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</si>
  <si>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</si>
  <si>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</si>
  <si>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</si>
  <si>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</si>
  <si>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</si>
  <si>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</si>
  <si>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</si>
  <si>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</si>
  <si>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</si>
  <si>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</si>
  <si>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</si>
  <si>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</si>
  <si>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</si>
  <si>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</si>
  <si>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</si>
  <si>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</si>
  <si>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</si>
  <si>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</si>
  <si>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</si>
  <si>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</si>
  <si>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</si>
  <si>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</si>
  <si>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</si>
  <si>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</si>
  <si>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</si>
  <si>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</si>
  <si>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</si>
  <si>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</si>
  <si>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</si>
  <si>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</si>
  <si>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</si>
  <si>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</si>
  <si>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</si>
  <si>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</si>
  <si>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</si>
  <si>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</si>
  <si>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</si>
  <si>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</si>
  <si>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</si>
  <si>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</si>
  <si>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</si>
  <si>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</si>
  <si>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</si>
  <si>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</si>
  <si>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</si>
  <si>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</si>
  <si>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</si>
  <si>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</si>
  <si>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</si>
  <si>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</si>
  <si>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</si>
  <si>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</si>
  <si>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</si>
  <si>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</si>
  <si>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</si>
  <si>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</si>
  <si>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</si>
  <si>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</si>
  <si>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</si>
  <si>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</si>
  <si>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</si>
  <si>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</si>
  <si>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</si>
  <si>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</si>
  <si>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</si>
  <si>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</si>
  <si>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</si>
  <si>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</si>
  <si>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</si>
  <si>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</si>
  <si>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</si>
  <si>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</si>
  <si>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</si>
  <si>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</si>
  <si>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</si>
  <si>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</si>
  <si>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</si>
  <si>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</si>
  <si>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</si>
  <si>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</si>
  <si>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</si>
  <si>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</si>
  <si>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</si>
  <si>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</si>
  <si>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</si>
  <si>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</si>
  <si>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</si>
  <si>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</si>
  <si>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</si>
  <si>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</si>
  <si>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</si>
  <si>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</si>
  <si>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</si>
  <si>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</si>
  <si>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</si>
  <si>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</si>
  <si>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</si>
  <si>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</si>
  <si>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</si>
  <si>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</si>
  <si>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</si>
  <si>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</si>
  <si>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</si>
  <si>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</si>
  <si>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</si>
  <si>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</si>
  <si>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</si>
  <si>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</si>
  <si>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</si>
  <si>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</si>
  <si>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</si>
  <si>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</si>
  <si>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</si>
  <si>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</si>
  <si>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</si>
  <si>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</si>
  <si>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</si>
  <si>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</si>
  <si>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</si>
  <si>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</si>
  <si>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</si>
  <si>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</si>
  <si>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</si>
  <si>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</si>
  <si>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</si>
  <si>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</si>
  <si>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</si>
  <si>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</si>
  <si>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</si>
  <si>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</si>
  <si>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</si>
  <si>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</si>
  <si>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</si>
  <si>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</si>
  <si>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</si>
  <si>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</si>
  <si>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</si>
  <si>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</si>
  <si>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</si>
  <si>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</si>
  <si>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</si>
  <si>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</si>
  <si>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</si>
  <si>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</si>
  <si>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</si>
  <si>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</si>
  <si>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</si>
  <si>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</si>
  <si>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</si>
  <si>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</si>
  <si>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</si>
  <si>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</si>
  <si>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</si>
  <si>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</si>
  <si>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</si>
  <si>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</si>
  <si>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</si>
  <si>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</si>
  <si>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</si>
  <si>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</si>
  <si>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</si>
  <si>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</si>
  <si>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</si>
  <si>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</si>
  <si>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</si>
  <si>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</si>
  <si>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</si>
  <si>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</si>
  <si>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</si>
  <si>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</si>
  <si>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</si>
  <si>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</si>
  <si>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</si>
  <si>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</si>
  <si>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</si>
  <si>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</si>
  <si>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</si>
  <si>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</si>
  <si>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</si>
  <si>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</si>
  <si>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</si>
  <si>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</si>
  <si>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</si>
  <si>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</si>
  <si>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</si>
  <si>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</si>
  <si>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</si>
  <si>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</si>
  <si>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</si>
  <si>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</si>
  <si>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</si>
  <si>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</si>
  <si>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</si>
  <si>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</si>
  <si>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</si>
  <si>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</si>
  <si>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</si>
  <si>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</si>
  <si>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</si>
  <si>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</si>
  <si>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</si>
  <si>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</si>
  <si>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</si>
  <si>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</si>
  <si>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</si>
  <si>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</si>
  <si>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</si>
  <si>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</si>
  <si>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</si>
  <si>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</si>
  <si>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</si>
  <si>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</si>
  <si>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</si>
  <si>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</si>
  <si>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</si>
  <si>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</si>
  <si>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</si>
  <si>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</si>
  <si>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</si>
  <si>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</si>
  <si>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</si>
  <si>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</si>
  <si>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</si>
  <si>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</si>
  <si>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</si>
  <si>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</si>
  <si>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</si>
  <si>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</si>
  <si>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</si>
  <si>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</si>
  <si>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</si>
  <si>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</si>
  <si>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</si>
  <si>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</si>
  <si>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</si>
  <si>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</si>
  <si>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</si>
  <si>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</si>
  <si>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</si>
  <si>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</si>
  <si>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</si>
  <si>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</si>
  <si>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</si>
  <si>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</si>
  <si>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</si>
  <si>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</si>
  <si>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</si>
  <si>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</si>
  <si>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</si>
  <si>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</si>
  <si>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</si>
  <si>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</si>
  <si>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</si>
  <si>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</si>
  <si>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</si>
  <si>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</si>
  <si>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</si>
  <si>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</si>
  <si>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</si>
  <si>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</si>
  <si>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</si>
  <si>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</si>
  <si>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</si>
  <si>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</si>
  <si>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</si>
  <si>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</si>
  <si>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</si>
  <si>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</si>
  <si>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</si>
  <si>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</si>
  <si>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</si>
  <si>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</si>
  <si>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</si>
  <si>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</si>
  <si>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</si>
  <si>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</si>
  <si>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</si>
  <si>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</si>
  <si>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</si>
  <si>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</si>
  <si>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</si>
  <si>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</si>
  <si>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</si>
  <si>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</si>
  <si>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</si>
  <si>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</si>
  <si>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</si>
  <si>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</si>
  <si>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</si>
  <si>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</si>
  <si>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</si>
  <si>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</si>
  <si>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</si>
  <si>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</si>
  <si>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</si>
  <si>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</si>
  <si>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</si>
  <si>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</si>
  <si>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</si>
  <si>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</si>
  <si>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</si>
  <si>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</si>
  <si>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</si>
  <si>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</si>
  <si>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</si>
  <si>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</si>
  <si>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</si>
  <si>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</si>
  <si>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</si>
  <si>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</si>
  <si>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</si>
  <si>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</si>
  <si>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</si>
  <si>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</si>
  <si>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</si>
  <si>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</si>
  <si>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</si>
  <si>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</si>
  <si>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</si>
  <si>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</si>
  <si>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</si>
  <si>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</si>
  <si>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</si>
  <si>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</si>
  <si>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</si>
  <si>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</si>
  <si>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</si>
  <si>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</si>
  <si>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</si>
  <si>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</si>
  <si>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</si>
  <si>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</si>
  <si>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</si>
  <si>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</si>
  <si>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</si>
  <si>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</si>
  <si>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</si>
  <si>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</si>
  <si>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</si>
  <si>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</si>
  <si>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</si>
  <si>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</si>
  <si>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</si>
  <si>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</si>
  <si>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</si>
  <si>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</si>
  <si>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</si>
  <si>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</si>
  <si>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</si>
  <si>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</si>
  <si>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</si>
  <si>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</si>
  <si>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</si>
  <si>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</si>
  <si>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</si>
  <si>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</si>
  <si>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</si>
  <si>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</si>
  <si>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</si>
  <si>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</si>
  <si>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</si>
  <si>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</si>
  <si>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</si>
  <si>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</si>
  <si>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</si>
  <si>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</si>
  <si>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</si>
  <si>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</si>
  <si>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</si>
  <si>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</si>
  <si>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</si>
  <si>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</si>
  <si>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</si>
  <si>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</si>
  <si>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</si>
  <si>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</si>
  <si>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</si>
  <si>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</si>
  <si>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</si>
  <si>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</si>
  <si>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</si>
  <si>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</si>
  <si>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</si>
  <si>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</si>
  <si>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</si>
  <si>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</si>
  <si>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</si>
  <si>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</si>
  <si>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</si>
  <si>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</si>
  <si>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</si>
  <si>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</si>
  <si>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</si>
  <si>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</si>
  <si>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</si>
  <si>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</si>
  <si>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</si>
  <si>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</si>
  <si>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</si>
  <si>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</si>
  <si>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</si>
  <si>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</si>
  <si>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</si>
  <si>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</si>
  <si>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</si>
  <si>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</si>
  <si>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</si>
  <si>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</si>
  <si>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</si>
  <si>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</si>
  <si>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</si>
  <si>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</si>
  <si>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</si>
  <si>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</si>
  <si>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</si>
  <si>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</si>
  <si>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</si>
  <si>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</si>
  <si>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</si>
  <si>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</si>
  <si>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</si>
  <si>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</si>
  <si>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</si>
  <si>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</si>
  <si>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</si>
  <si>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</si>
  <si>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</si>
  <si>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</si>
  <si>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</si>
  <si>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</si>
  <si>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</si>
  <si>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</si>
  <si>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</si>
  <si>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</si>
  <si>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</si>
  <si>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</si>
  <si>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</si>
  <si>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</si>
  <si>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</si>
  <si>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</si>
  <si>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</si>
  <si>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</si>
  <si>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</si>
  <si>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</si>
  <si>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</si>
  <si>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</si>
  <si>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</si>
  <si>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</si>
  <si>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</si>
  <si>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</si>
  <si>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</si>
  <si>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</si>
  <si>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</si>
  <si>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</si>
  <si>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</si>
  <si>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</si>
  <si>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</si>
  <si>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</si>
  <si>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</si>
  <si>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</si>
  <si>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</si>
  <si>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</si>
  <si>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</si>
  <si>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</si>
  <si>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</si>
  <si>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</si>
  <si>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</si>
  <si>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</si>
  <si>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</si>
  <si>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</si>
  <si>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</si>
  <si>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</si>
  <si>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</si>
  <si>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</si>
  <si>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</si>
  <si>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</si>
  <si>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</si>
  <si>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</si>
  <si>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</si>
  <si>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</si>
  <si>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</si>
  <si>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</si>
  <si>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</si>
  <si>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</si>
  <si>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</si>
  <si>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</si>
  <si>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</si>
  <si>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</si>
  <si>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</si>
  <si>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</si>
  <si>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</si>
  <si>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</si>
  <si>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</si>
  <si>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</si>
  <si>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</si>
  <si>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</si>
  <si>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</si>
  <si>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</si>
  <si>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</si>
  <si>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</si>
  <si>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</si>
  <si>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</si>
  <si>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</si>
  <si>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</si>
  <si>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</si>
  <si>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</si>
  <si>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</si>
  <si>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</si>
  <si>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</si>
  <si>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</si>
  <si>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</si>
  <si>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</si>
  <si>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</si>
  <si>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</si>
  <si>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</si>
  <si>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</si>
  <si>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</si>
  <si>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</si>
  <si>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</si>
  <si>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</si>
  <si>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</si>
  <si>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</si>
  <si>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</si>
  <si>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</si>
  <si>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</si>
  <si>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</si>
  <si>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</si>
  <si>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</si>
  <si>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</si>
  <si>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</si>
  <si>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</si>
  <si>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</si>
  <si>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</si>
  <si>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</si>
  <si>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</si>
  <si>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</si>
  <si>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</si>
  <si>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</si>
  <si>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</si>
  <si>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</si>
  <si>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</si>
  <si>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</si>
  <si>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</si>
  <si>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</si>
  <si>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</si>
  <si>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</si>
  <si>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</si>
  <si>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</si>
  <si>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</si>
  <si>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</si>
  <si>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</si>
  <si>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</si>
  <si>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</si>
  <si>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</si>
  <si>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</si>
  <si>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</si>
  <si>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</si>
  <si>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</si>
  <si>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</si>
  <si>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</si>
  <si>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</si>
  <si>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</si>
  <si>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</si>
  <si>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</si>
  <si>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</si>
  <si>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</si>
  <si>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</si>
  <si>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</si>
  <si>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</si>
  <si>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</si>
  <si>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</si>
  <si>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</si>
  <si>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</si>
  <si>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</si>
  <si>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</si>
  <si>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</si>
  <si>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</si>
  <si>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</si>
  <si>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</si>
  <si>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</si>
  <si>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</si>
  <si>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</si>
  <si>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</si>
  <si>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</si>
  <si>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</si>
  <si>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</si>
  <si>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</si>
  <si>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</si>
  <si>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</si>
  <si>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</si>
  <si>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</si>
  <si>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</si>
  <si>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</si>
  <si>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</si>
  <si>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</si>
  <si>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</si>
  <si>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</si>
  <si>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</si>
  <si>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</si>
  <si>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</si>
  <si>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</si>
  <si>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</si>
  <si>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</si>
  <si>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</si>
  <si>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</si>
  <si>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</si>
  <si>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</si>
  <si>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</si>
  <si>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</si>
  <si>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</si>
  <si>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</si>
  <si>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</si>
  <si>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</si>
  <si>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</si>
  <si>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</si>
  <si>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</si>
  <si>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</si>
  <si>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</si>
  <si>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</si>
  <si>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</si>
  <si>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</si>
  <si>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</si>
  <si>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</si>
  <si>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</si>
  <si>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</si>
  <si>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</si>
  <si>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</si>
  <si>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</si>
  <si>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</si>
  <si>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</si>
  <si>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</si>
  <si>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</si>
  <si>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</si>
  <si>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</si>
  <si>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</si>
  <si>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</si>
  <si>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</si>
  <si>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</si>
  <si>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</si>
  <si>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</si>
  <si>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</si>
  <si>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</si>
  <si>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</si>
  <si>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</si>
  <si>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</si>
  <si>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</si>
  <si>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</si>
  <si>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</si>
  <si>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</si>
  <si>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</si>
  <si>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</si>
  <si>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</si>
  <si>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</si>
  <si>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</si>
  <si>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</si>
  <si>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</si>
  <si>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</si>
  <si>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</si>
  <si>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</si>
  <si>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</si>
  <si>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</si>
  <si>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</si>
  <si>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</si>
  <si>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</si>
  <si>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</si>
  <si>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</si>
  <si>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</si>
  <si>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</si>
  <si>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</si>
  <si>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</si>
  <si>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</si>
  <si>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</si>
  <si>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</si>
  <si>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</si>
  <si>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</si>
  <si>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</si>
  <si>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</si>
  <si>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</si>
  <si>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</si>
  <si>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</si>
  <si>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</si>
  <si>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</si>
  <si>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</si>
  <si>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</si>
  <si>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</si>
  <si>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</si>
  <si>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</si>
  <si>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</si>
  <si>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</si>
  <si>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</si>
  <si>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</si>
  <si>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</si>
  <si>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</si>
  <si>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</si>
  <si>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</si>
  <si>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</si>
  <si>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</si>
  <si>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</si>
  <si>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</si>
  <si>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</si>
  <si>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</si>
  <si>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</si>
  <si>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</si>
  <si>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</si>
  <si>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</si>
  <si>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</si>
  <si>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</si>
  <si>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</si>
  <si>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</si>
  <si>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</si>
  <si>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</si>
  <si>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</si>
  <si>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</si>
  <si>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</si>
  <si>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</si>
  <si>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</si>
  <si>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</si>
  <si>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</si>
  <si>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</si>
  <si>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</si>
  <si>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</si>
  <si>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</si>
  <si>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</si>
  <si>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</si>
  <si>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</si>
  <si>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</si>
  <si>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</si>
  <si>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</si>
  <si>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</si>
  <si>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</si>
  <si>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</si>
  <si>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</si>
  <si>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</si>
  <si>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</si>
  <si>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</si>
  <si>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</si>
  <si>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</si>
  <si>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</si>
  <si>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</si>
  <si>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</si>
  <si>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</si>
  <si>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</si>
  <si>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</si>
  <si>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</si>
  <si>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</si>
  <si>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</si>
  <si>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</si>
  <si>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</si>
  <si>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</si>
  <si>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</si>
  <si>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</si>
  <si>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</si>
  <si>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</si>
  <si>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</si>
  <si>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</si>
  <si>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</si>
  <si>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</si>
  <si>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</si>
  <si>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</si>
  <si>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</si>
  <si>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</si>
  <si>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</si>
  <si>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</si>
  <si>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</si>
  <si>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</si>
  <si>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</si>
  <si>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</si>
  <si>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</si>
  <si>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</si>
  <si>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</si>
  <si>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</si>
  <si>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</si>
  <si>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</si>
  <si>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</si>
  <si>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</si>
  <si>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</si>
  <si>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</si>
  <si>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</si>
  <si>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</si>
  <si>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</si>
  <si>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</si>
  <si>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</si>
  <si>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</si>
  <si>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</si>
  <si>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</si>
  <si>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</si>
  <si>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</si>
  <si>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</si>
  <si>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</si>
  <si>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</si>
  <si>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</si>
  <si>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</si>
  <si>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</si>
  <si>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</si>
  <si>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</si>
  <si>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</si>
  <si>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</si>
  <si>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</si>
  <si>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</si>
  <si>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</si>
  <si>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</si>
  <si>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</si>
  <si>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</si>
  <si>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</si>
  <si>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</si>
  <si>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</si>
  <si>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</si>
  <si>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</si>
  <si>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</si>
  <si>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</si>
  <si>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</si>
  <si>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</si>
  <si>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</si>
  <si>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</si>
  <si>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</si>
  <si>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</si>
  <si>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</si>
  <si>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</si>
  <si>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</si>
  <si>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</si>
  <si>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</si>
  <si>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</si>
  <si>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</si>
  <si>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</si>
  <si>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</si>
  <si>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</si>
  <si>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</si>
  <si>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</si>
  <si>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</si>
  <si>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</si>
  <si>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</si>
  <si>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</si>
  <si>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</si>
  <si>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</si>
  <si>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</si>
  <si>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</si>
  <si>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</si>
  <si>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</si>
  <si>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</si>
  <si>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</si>
  <si>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</si>
  <si>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</si>
  <si>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</si>
  <si>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</si>
  <si>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</si>
  <si>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</si>
  <si>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</si>
  <si>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</si>
  <si>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</si>
  <si>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</si>
  <si>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</si>
  <si>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</si>
  <si>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</si>
  <si>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</si>
  <si>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</si>
  <si>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</si>
  <si>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</si>
  <si>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</si>
  <si>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</si>
  <si>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</si>
  <si>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</si>
  <si>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</si>
  <si>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</si>
  <si>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</si>
  <si>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</si>
  <si>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</si>
  <si>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</si>
  <si>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</si>
  <si>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</si>
  <si>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</si>
  <si>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</si>
  <si>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</si>
  <si>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</si>
  <si>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</si>
  <si>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</si>
  <si>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</si>
  <si>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</si>
  <si>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</si>
  <si>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</si>
  <si>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</si>
  <si>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</si>
  <si>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</si>
  <si>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</si>
  <si>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</si>
  <si>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</si>
  <si>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</si>
  <si>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</si>
  <si>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</si>
  <si>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</si>
  <si>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</si>
  <si>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</si>
  <si>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</si>
  <si>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</si>
  <si>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</si>
  <si>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</si>
  <si>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</si>
  <si>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</si>
  <si>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</si>
  <si>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</si>
  <si>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</si>
  <si>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</si>
  <si>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</si>
  <si>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</si>
  <si>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</si>
  <si>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</si>
  <si>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</si>
  <si>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</si>
  <si>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</si>
  <si>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</si>
  <si>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</si>
  <si>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</si>
  <si>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</si>
  <si>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</si>
  <si>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</si>
  <si>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</si>
  <si>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</si>
  <si>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</si>
  <si>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</si>
  <si>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</si>
  <si>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</si>
  <si>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</si>
  <si>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</si>
  <si>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</si>
  <si>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</si>
  <si>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</si>
  <si>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</si>
  <si>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</si>
  <si>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</si>
  <si>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</si>
  <si>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</si>
  <si>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</si>
  <si>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</si>
  <si>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</si>
  <si>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</si>
  <si>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</si>
  <si>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</si>
  <si>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</si>
  <si>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</si>
  <si>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</si>
  <si>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</si>
  <si>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</si>
  <si>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</si>
  <si>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</si>
  <si>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</si>
  <si>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</si>
  <si>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</si>
  <si>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</si>
  <si>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</si>
  <si>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</si>
  <si>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</si>
  <si>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</si>
  <si>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</si>
  <si>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</si>
  <si>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</si>
  <si>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</si>
  <si>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</si>
  <si>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</si>
  <si>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</si>
  <si>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</si>
  <si>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</si>
  <si>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</si>
  <si>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</si>
  <si>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</si>
  <si>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</si>
  <si>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</si>
  <si>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</si>
  <si>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</si>
  <si>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</si>
  <si>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</si>
  <si>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</si>
  <si>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</si>
  <si>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</si>
  <si>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</si>
  <si>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</si>
  <si>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</si>
  <si>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</si>
  <si>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</si>
  <si>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</si>
  <si>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</si>
  <si>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</si>
  <si>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</si>
  <si>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</si>
  <si>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</si>
  <si>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</si>
  <si>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</si>
  <si>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</si>
  <si>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</si>
  <si>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</si>
  <si>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</si>
  <si>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</si>
  <si>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</si>
  <si>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</si>
  <si>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</si>
  <si>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</si>
  <si>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</si>
  <si>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</si>
  <si>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</si>
  <si>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</si>
  <si>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</si>
  <si>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</si>
  <si>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</si>
  <si>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</si>
  <si>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</si>
  <si>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</si>
  <si>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</si>
  <si>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</si>
  <si>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</si>
  <si>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</si>
  <si>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</si>
  <si>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</si>
  <si>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</si>
  <si>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</si>
  <si>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</si>
  <si>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</si>
  <si>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</si>
  <si>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</si>
  <si>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</si>
  <si>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</si>
  <si>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</si>
  <si>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</si>
  <si>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</si>
  <si>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</si>
  <si>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</si>
  <si>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</si>
  <si>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</si>
  <si>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</si>
  <si>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</si>
  <si>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</si>
  <si>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</si>
  <si>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</si>
  <si>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</si>
  <si>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</si>
  <si>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</si>
  <si>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</si>
  <si>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</si>
  <si>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</si>
  <si>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</si>
  <si>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</si>
  <si>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</si>
  <si>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</si>
  <si>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</si>
  <si>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</si>
  <si>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</si>
  <si>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</si>
  <si>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</si>
  <si>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</si>
  <si>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</si>
  <si>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</si>
  <si>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</si>
  <si>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</si>
  <si>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</si>
  <si>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</si>
  <si>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</si>
  <si>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</si>
  <si>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</si>
  <si>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</si>
  <si>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</si>
  <si>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</si>
  <si>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</si>
  <si>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</si>
  <si>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</si>
  <si>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</si>
  <si>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</si>
  <si>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</si>
  <si>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</si>
  <si>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</si>
  <si>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</si>
  <si>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</si>
  <si>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</si>
  <si>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</si>
  <si>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</si>
  <si>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</si>
  <si>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</si>
  <si>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</si>
  <si>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</si>
  <si>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</si>
  <si>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</si>
  <si>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</si>
  <si>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</si>
  <si>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</si>
  <si>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</si>
  <si>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</si>
  <si>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</si>
  <si>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</si>
  <si>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</si>
  <si>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</si>
  <si>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</si>
  <si>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</si>
  <si>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</si>
  <si>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</si>
  <si>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</si>
  <si>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</si>
  <si>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</si>
  <si>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</si>
  <si>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</si>
  <si>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</si>
  <si>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</si>
  <si>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</si>
  <si>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</si>
  <si>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</si>
  <si>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</si>
  <si>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</si>
  <si>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</si>
  <si>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</si>
  <si>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</si>
  <si>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</si>
  <si>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</si>
  <si>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</si>
  <si>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</si>
  <si>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</si>
  <si>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</si>
  <si>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</si>
  <si>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</si>
  <si>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</si>
  <si>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</si>
  <si>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</si>
  <si>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</si>
  <si>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</si>
  <si>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</si>
  <si>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</si>
  <si>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</si>
  <si>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</si>
  <si>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</si>
  <si>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</si>
  <si>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</si>
  <si>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</si>
  <si>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</si>
  <si>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</si>
  <si>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</si>
  <si>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</si>
  <si>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</si>
  <si>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</si>
  <si>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</si>
  <si>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</si>
  <si>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</si>
  <si>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</si>
  <si>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</si>
  <si>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</si>
  <si>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</si>
  <si>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</si>
  <si>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</si>
  <si>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</si>
  <si>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</si>
  <si>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</si>
  <si>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</si>
  <si>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</si>
  <si>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</si>
  <si>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</si>
  <si>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</si>
  <si>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</si>
  <si>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</si>
  <si>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</si>
  <si>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</si>
  <si>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</si>
  <si>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</si>
  <si>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</si>
  <si>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</si>
  <si>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</si>
  <si>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</si>
  <si>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</si>
  <si>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</si>
  <si>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</si>
  <si>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</si>
  <si>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</si>
  <si>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</si>
  <si>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</si>
  <si>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</si>
  <si>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</si>
  <si>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</si>
  <si>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</si>
  <si>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</si>
  <si>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</si>
  <si>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</si>
  <si>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</si>
  <si>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</si>
  <si>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</si>
  <si>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</si>
  <si>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</si>
  <si>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</si>
  <si>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</si>
  <si>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</si>
  <si>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</si>
  <si>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</si>
  <si>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</si>
  <si>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</si>
  <si>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</si>
  <si>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</si>
  <si>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</si>
  <si>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</si>
  <si>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</si>
  <si>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</si>
  <si>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</si>
  <si>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</si>
  <si>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</si>
  <si>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</si>
  <si>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</si>
  <si>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</si>
  <si>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</si>
  <si>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</si>
  <si>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</si>
  <si>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</si>
  <si>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</si>
  <si>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</si>
  <si>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</si>
  <si>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</si>
  <si>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</si>
  <si>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</si>
  <si>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</si>
  <si>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</si>
  <si>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</si>
  <si>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</si>
  <si>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</si>
  <si>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</si>
  <si>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</si>
  <si>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</si>
  <si>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</si>
  <si>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</si>
  <si>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</si>
  <si>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</si>
  <si>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</si>
  <si>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</si>
  <si>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</si>
  <si>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</si>
  <si>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</si>
  <si>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</si>
  <si>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</si>
  <si>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</si>
  <si>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</si>
  <si>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</si>
  <si>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</si>
  <si>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</si>
  <si>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</si>
  <si>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</si>
  <si>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</si>
  <si>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</si>
  <si>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</si>
  <si>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</si>
  <si>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</si>
  <si>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</si>
  <si>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</si>
  <si>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</si>
  <si>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</si>
  <si>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</si>
  <si>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</si>
  <si>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</si>
  <si>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</si>
  <si>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</si>
  <si>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</si>
  <si>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</si>
  <si>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</si>
  <si>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</si>
  <si>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</si>
  <si>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</si>
  <si>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</si>
  <si>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</si>
  <si>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</si>
  <si>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</si>
  <si>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</si>
  <si>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</si>
  <si>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</si>
  <si>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</si>
  <si>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</si>
  <si>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</si>
  <si>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</si>
  <si>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</si>
  <si>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</si>
  <si>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</si>
  <si>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</si>
  <si>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</si>
  <si>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</si>
  <si>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</si>
  <si>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</si>
  <si>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</si>
  <si>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</si>
  <si>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</si>
  <si>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</si>
  <si>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</si>
  <si>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</si>
  <si>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</si>
  <si>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</si>
  <si>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</si>
  <si>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</si>
  <si>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</si>
  <si>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</si>
  <si>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</si>
  <si>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</si>
  <si>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</si>
  <si>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</si>
  <si>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</si>
  <si>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</si>
  <si>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</si>
  <si>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</si>
  <si>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</si>
  <si>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</si>
  <si>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</si>
  <si>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</si>
  <si>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</si>
  <si>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</si>
  <si>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</si>
  <si>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</si>
  <si>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</si>
  <si>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</si>
  <si>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</si>
  <si>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</si>
  <si>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</si>
  <si>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</si>
  <si>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</si>
  <si>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</si>
  <si>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</si>
  <si>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</si>
  <si>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</si>
  <si>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</si>
  <si>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</si>
  <si>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</si>
  <si>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</si>
  <si>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</si>
  <si>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</si>
  <si>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</si>
  <si>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</si>
  <si>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</si>
  <si>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</si>
  <si>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</si>
  <si>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</si>
  <si>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</si>
  <si>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</si>
  <si>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</si>
  <si>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</si>
  <si>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</si>
  <si>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</si>
  <si>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</si>
  <si>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</si>
  <si>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</si>
  <si>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</si>
  <si>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</si>
  <si>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</si>
  <si>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</si>
  <si>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</si>
  <si>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</si>
  <si>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</si>
  <si>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</si>
  <si>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</si>
  <si>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</si>
  <si>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</si>
  <si>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</si>
  <si>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</si>
  <si>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</si>
  <si>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</si>
  <si>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</si>
  <si>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</si>
  <si>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</si>
  <si>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</si>
  <si>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</si>
  <si>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</si>
  <si>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</si>
  <si>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</si>
  <si>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</si>
  <si>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</si>
  <si>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</si>
  <si>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</si>
  <si>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</si>
  <si>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</si>
  <si>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</si>
  <si>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</si>
  <si>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</si>
  <si>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</si>
  <si>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</si>
  <si>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</si>
  <si>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</si>
  <si>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</si>
  <si>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</si>
  <si>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</si>
  <si>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</si>
  <si>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</si>
  <si>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</si>
  <si>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</si>
  <si>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</si>
  <si>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</si>
  <si>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</si>
  <si>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</si>
  <si>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</si>
  <si>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</si>
  <si>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</si>
  <si>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</si>
  <si>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</si>
  <si>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</si>
  <si>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</si>
  <si>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</si>
  <si>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</si>
  <si>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</si>
  <si>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</si>
  <si>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</si>
  <si>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</si>
  <si>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</si>
  <si>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</si>
  <si>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</si>
  <si>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</si>
  <si>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</si>
  <si>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</si>
  <si>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</si>
  <si>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</si>
  <si>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</si>
  <si>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</si>
  <si>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</si>
  <si>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</si>
  <si>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</si>
  <si>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</si>
  <si>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</si>
  <si>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</si>
  <si>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</si>
  <si>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</si>
  <si>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</si>
  <si>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</si>
  <si>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</si>
  <si>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</si>
  <si>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</si>
  <si>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</si>
  <si>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</si>
  <si>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</si>
  <si>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</si>
  <si>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</si>
  <si>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</si>
  <si>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</si>
  <si>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</si>
  <si>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</si>
  <si>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</si>
  <si>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</si>
  <si>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</si>
  <si>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</si>
  <si>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</si>
  <si>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</si>
  <si>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</si>
  <si>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</si>
  <si>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</si>
  <si>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</si>
  <si>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</si>
  <si>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</si>
  <si>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</si>
  <si>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</si>
  <si>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</si>
  <si>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</si>
  <si>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</si>
  <si>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</si>
  <si>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</si>
  <si>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</si>
  <si>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</si>
  <si>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</si>
  <si>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</si>
  <si>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</si>
  <si>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</si>
  <si>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</si>
  <si>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</si>
  <si>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</si>
  <si>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</si>
  <si>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</si>
  <si>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</si>
  <si>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</si>
  <si>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</si>
  <si>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</si>
  <si>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</si>
  <si>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</si>
  <si>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</si>
  <si>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</si>
  <si>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</si>
  <si>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</si>
  <si>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</si>
  <si>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</si>
  <si>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</si>
  <si>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</si>
  <si>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</si>
  <si>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</si>
  <si>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</si>
  <si>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</si>
  <si>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</si>
  <si>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</si>
  <si>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</si>
  <si>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</si>
  <si>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</si>
  <si>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</si>
  <si>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</si>
  <si>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</si>
  <si>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</si>
  <si>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</si>
  <si>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</si>
  <si>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</si>
  <si>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</si>
  <si>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</si>
  <si>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</si>
  <si>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</si>
  <si>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</si>
  <si>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</si>
  <si>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</si>
  <si>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</si>
  <si>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</si>
  <si>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</si>
  <si>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</si>
  <si>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</si>
  <si>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</si>
  <si>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</si>
  <si>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</si>
  <si>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</si>
  <si>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</si>
  <si>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</si>
  <si>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</si>
  <si>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</si>
  <si>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</si>
  <si>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</si>
  <si>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</si>
  <si>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</si>
  <si>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</si>
  <si>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</si>
  <si>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</si>
  <si>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</si>
  <si>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</si>
  <si>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</si>
  <si>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</si>
  <si>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</si>
  <si>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</si>
  <si>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</si>
  <si>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</si>
  <si>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</si>
  <si>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</si>
  <si>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</si>
  <si>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</si>
  <si>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</si>
  <si>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</si>
  <si>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</si>
  <si>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</si>
  <si>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</si>
  <si>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</si>
  <si>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</si>
  <si>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</si>
  <si>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</si>
  <si>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</si>
  <si>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</si>
  <si>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</si>
  <si>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</si>
  <si>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</si>
  <si>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</si>
  <si>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</si>
  <si>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</si>
  <si>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</si>
  <si>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</si>
  <si>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</si>
  <si>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</si>
  <si>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</si>
  <si>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</si>
  <si>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</si>
  <si>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</si>
  <si>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</si>
  <si>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</si>
  <si>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</si>
  <si>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</si>
  <si>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</si>
  <si>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</si>
  <si>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</si>
  <si>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</si>
  <si>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</si>
  <si>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</si>
  <si>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</si>
  <si>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</si>
  <si>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</si>
  <si>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</si>
  <si>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</si>
  <si>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</si>
  <si>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</si>
  <si>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</si>
  <si>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</si>
  <si>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</si>
  <si>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</si>
  <si>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</si>
  <si>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</si>
  <si>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</si>
  <si>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</si>
  <si>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</si>
  <si>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</si>
  <si>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</si>
  <si>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</si>
  <si>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</si>
  <si>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</si>
  <si>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</si>
  <si>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</si>
  <si>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</si>
  <si>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</si>
  <si>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</si>
  <si>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</si>
  <si>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</si>
  <si>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</si>
  <si>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</si>
  <si>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</si>
  <si>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</si>
  <si>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</si>
  <si>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</si>
  <si>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</si>
  <si>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</si>
  <si>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</si>
  <si>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</si>
  <si>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</si>
  <si>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</si>
  <si>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</si>
  <si>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</si>
  <si>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</si>
  <si>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</si>
  <si>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</si>
  <si>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</si>
  <si>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</si>
  <si>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</si>
  <si>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</si>
  <si>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</si>
  <si>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</si>
  <si>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</si>
  <si>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</si>
  <si>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</si>
  <si>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</si>
  <si>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</si>
  <si>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</si>
  <si>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</si>
  <si>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</si>
  <si>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</si>
  <si>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</si>
  <si>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</si>
  <si>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</si>
  <si>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</si>
  <si>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</si>
  <si>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</si>
  <si>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</si>
  <si>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</si>
  <si>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</si>
  <si>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</si>
  <si>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</si>
  <si>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</si>
  <si>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</si>
  <si>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</si>
  <si>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</si>
  <si>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</si>
  <si>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</si>
  <si>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</si>
  <si>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</si>
  <si>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</si>
  <si>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</si>
  <si>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</si>
  <si>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</si>
  <si>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</si>
  <si>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</si>
  <si>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</si>
  <si>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</si>
  <si>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</si>
  <si>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</si>
  <si>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</si>
  <si>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</si>
  <si>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</si>
  <si>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</si>
  <si>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</si>
  <si>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</si>
  <si>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</si>
  <si>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</si>
  <si>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</si>
  <si>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</si>
  <si>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</si>
  <si>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</si>
  <si>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</si>
  <si>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</si>
  <si>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</si>
  <si>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</si>
  <si>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Row Labels</t>
  </si>
  <si>
    <t>Grand Total</t>
  </si>
  <si>
    <t>(All)</t>
  </si>
  <si>
    <t>television</t>
  </si>
  <si>
    <t>shorts</t>
  </si>
  <si>
    <t>science fiction</t>
  </si>
  <si>
    <t>drama</t>
  </si>
  <si>
    <t>documentary</t>
  </si>
  <si>
    <t>animation</t>
  </si>
  <si>
    <t>Column Labels</t>
  </si>
  <si>
    <t>art books</t>
  </si>
  <si>
    <t>audio</t>
  </si>
  <si>
    <t>children's books</t>
  </si>
  <si>
    <t>classical music</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</si>
  <si>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</si>
  <si>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</si>
  <si>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</si>
  <si>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</si>
  <si>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</si>
  <si>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</si>
  <si>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</si>
  <si>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</si>
  <si>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</si>
  <si>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</si>
  <si>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</si>
  <si>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</si>
  <si>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</si>
  <si>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</si>
  <si>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</si>
  <si>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</si>
  <si>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</si>
  <si>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</si>
  <si>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</si>
  <si>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</si>
  <si>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</si>
  <si>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</si>
  <si>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small batch</t>
  </si>
  <si>
    <t>space exploration</t>
  </si>
  <si>
    <t>spaces</t>
  </si>
  <si>
    <t>tabletop games</t>
  </si>
  <si>
    <t>translations</t>
  </si>
  <si>
    <t>video games</t>
  </si>
  <si>
    <t>wearables</t>
  </si>
  <si>
    <t>web</t>
  </si>
  <si>
    <t>world music</t>
  </si>
  <si>
    <t>Date Created Conversion</t>
  </si>
  <si>
    <t>Date Ended Conversion</t>
  </si>
  <si>
    <t>2009</t>
  </si>
  <si>
    <t>May</t>
  </si>
  <si>
    <t>Jul</t>
  </si>
  <si>
    <t>Aug</t>
  </si>
  <si>
    <t>Sep</t>
  </si>
  <si>
    <t>Oct</t>
  </si>
  <si>
    <t>Nov</t>
  </si>
  <si>
    <t>2010</t>
  </si>
  <si>
    <t>Jan</t>
  </si>
  <si>
    <t>Feb</t>
  </si>
  <si>
    <t>Mar</t>
  </si>
  <si>
    <t>Apr</t>
  </si>
  <si>
    <t>Jun</t>
  </si>
  <si>
    <t>Dec</t>
  </si>
  <si>
    <t>2011</t>
  </si>
  <si>
    <t>2012</t>
  </si>
  <si>
    <t>2013</t>
  </si>
  <si>
    <t>2014</t>
  </si>
  <si>
    <t>2015</t>
  </si>
  <si>
    <t>2016</t>
  </si>
  <si>
    <t>2017</t>
  </si>
  <si>
    <t>Years</t>
  </si>
  <si>
    <t>film &amp; video</t>
  </si>
  <si>
    <t>theater</t>
  </si>
  <si>
    <t>technology</t>
  </si>
  <si>
    <t>publishing</t>
  </si>
  <si>
    <t>music</t>
  </si>
  <si>
    <t>journalism</t>
  </si>
  <si>
    <t>games</t>
  </si>
  <si>
    <t>food</t>
  </si>
  <si>
    <t>photography</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</si>
  <si>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</si>
  <si>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</si>
  <si>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</si>
  <si>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</si>
  <si>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</si>
  <si>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</si>
  <si>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</si>
  <si>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</si>
  <si>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</si>
  <si>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</si>
  <si>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</si>
  <si>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</si>
  <si>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</si>
  <si>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</si>
  <si>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</si>
  <si>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</si>
  <si>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</si>
  <si>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</si>
  <si>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</si>
  <si>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</si>
  <si>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Column1</t>
  </si>
  <si>
    <t>Mean</t>
  </si>
  <si>
    <t>Standard Error</t>
  </si>
  <si>
    <t>Median</t>
  </si>
  <si>
    <t>Mode</t>
  </si>
  <si>
    <t>Standard Deviation</t>
  </si>
  <si>
    <t>Sample Variance</t>
  </si>
  <si>
    <t>Kurtosis</t>
  </si>
  <si>
    <t>Skewness</t>
  </si>
  <si>
    <t>Range</t>
  </si>
  <si>
    <t>Minimum</t>
  </si>
  <si>
    <t>Maximum</t>
  </si>
  <si>
    <t>Sum</t>
  </si>
  <si>
    <t>Count</t>
  </si>
  <si>
    <t>Successful Projects</t>
  </si>
  <si>
    <t>Failed Projects</t>
  </si>
  <si>
    <t>Comparison</t>
  </si>
  <si>
    <t>Anova: Single Factor</t>
  </si>
  <si>
    <t>SUMMARY</t>
  </si>
  <si>
    <t>Groups</t>
  </si>
  <si>
    <t>Average</t>
  </si>
  <si>
    <t>Variance</t>
  </si>
  <si>
    <t>Column 1</t>
  </si>
  <si>
    <t>Column 2</t>
  </si>
  <si>
    <t>ANOVA</t>
  </si>
  <si>
    <t>Source of Variation</t>
  </si>
  <si>
    <t>SS</t>
  </si>
  <si>
    <t>df</t>
  </si>
  <si>
    <t>MS</t>
  </si>
  <si>
    <t>F</t>
  </si>
  <si>
    <t>P-value</t>
  </si>
  <si>
    <t>F crit</t>
  </si>
  <si>
    <t>Between Groups</t>
  </si>
  <si>
    <t>Within Groups</t>
  </si>
  <si>
    <t>Total</t>
  </si>
  <si>
    <t>t-Test: Two-Sample Assuming Unequal Variances</t>
  </si>
  <si>
    <t>Variable 1</t>
  </si>
  <si>
    <t>Variable 2</t>
  </si>
  <si>
    <t>Observations</t>
  </si>
  <si>
    <t>Hypothesized Mean Difference</t>
  </si>
  <si>
    <t>t Stat</t>
  </si>
  <si>
    <t>P(T&lt;=t) one-tail</t>
  </si>
  <si>
    <t>t Critical one-tail</t>
  </si>
  <si>
    <t>P(T&lt;=t) two-tail</t>
  </si>
  <si>
    <t>t Critical two-tail</t>
  </si>
  <si>
    <t>F-Test Two-Sample for Variances</t>
  </si>
  <si>
    <t>P(F&lt;=f) one-tail</t>
  </si>
  <si>
    <t>F Critical one-tail</t>
  </si>
  <si>
    <t>The populations do not have equal variance.</t>
  </si>
  <si>
    <t>The populations do not have the same mean.</t>
  </si>
  <si>
    <t>backers_count (successful)</t>
  </si>
  <si>
    <t>backers_count (failed)</t>
  </si>
  <si>
    <t>There is considerably more variation with backer counts on successful projects as opposed to failed ones. This likely owes to the fact that the minimum amount of backers is zero, and the mean is a lot closer to that for failed projects. Moreover, successful projects can have succeed expectations by exceedingly high margins, whereas failed projects can only have 0-99.9%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</si>
</sst>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0"/>
      <color rgb="FF0A0101"/>
      <name val="Arial"/>
      <family val="2"/>
    </font>
    <font>
      <i/>
      <sz val="11"/>
      <color theme="1"/>
      <name val="Calibri"/>
      <family val="2"/>
      <scheme val="minor"/>
    </font>
  </fonts>
  <fills count="2">
    <fill>
      <patternFill patternType="none"/>
    </fill>
    <fill>
      <patternFill patternType="gray125"/>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0" fontId="0" fillId="0" borderId="0" xfId="0" applyAlignment="1">
      <alignment horizontal="center"/>
    </xf>
    <xf numFmtId="0" fontId="0" fillId="0" borderId="0" xfId="0" applyNumberFormat="1"/>
    <xf numFmtId="0" fontId="0" fillId="0" borderId="0" xfId="0" pivotButton="1"/>
    <xf numFmtId="0" fontId="0" fillId="0" borderId="0" xfId="0" applyAlignment="1">
      <alignment horizontal="left"/>
    </xf>
    <xf numFmtId="14" fontId="3" fillId="0" borderId="0" xfId="0" applyNumberFormat="1" applyFont="1"/>
    <xf numFmtId="0" fontId="0" fillId="0" borderId="1" xfId="0" applyBorder="1"/>
    <xf numFmtId="9" fontId="0" fillId="0" borderId="1" xfId="2" applyNumberFormat="1" applyFont="1" applyBorder="1"/>
    <xf numFmtId="9" fontId="0" fillId="0" borderId="3" xfId="2" applyNumberFormat="1" applyFont="1" applyBorder="1"/>
    <xf numFmtId="0" fontId="0" fillId="0" borderId="4" xfId="0" applyBorder="1"/>
    <xf numFmtId="9" fontId="0" fillId="0" borderId="4" xfId="2" applyNumberFormat="1" applyFont="1" applyBorder="1"/>
    <xf numFmtId="9" fontId="0" fillId="0" borderId="5" xfId="2" applyNumberFormat="1" applyFont="1" applyBorder="1"/>
    <xf numFmtId="0" fontId="0" fillId="0" borderId="6" xfId="0" applyBorder="1"/>
    <xf numFmtId="9" fontId="0" fillId="0" borderId="6" xfId="2" applyNumberFormat="1" applyFont="1" applyBorder="1"/>
    <xf numFmtId="9" fontId="0" fillId="0" borderId="7" xfId="2" applyNumberFormat="1" applyFont="1" applyBorder="1"/>
    <xf numFmtId="0" fontId="1" fillId="0" borderId="8" xfId="0" applyFont="1" applyBorder="1" applyAlignment="1">
      <alignment horizontal="center" wrapText="1"/>
    </xf>
    <xf numFmtId="0" fontId="1" fillId="0" borderId="9" xfId="0" applyFont="1" applyBorder="1" applyAlignment="1">
      <alignment horizontal="center" wrapText="1"/>
    </xf>
    <xf numFmtId="0" fontId="1" fillId="0" borderId="10" xfId="0" applyFont="1" applyBorder="1" applyAlignment="1">
      <alignment horizontal="center" wrapText="1"/>
    </xf>
    <xf numFmtId="0" fontId="0" fillId="0" borderId="11" xfId="0" applyBorder="1"/>
    <xf numFmtId="0" fontId="0" fillId="0" borderId="12" xfId="0" applyBorder="1"/>
    <xf numFmtId="0" fontId="0" fillId="0" borderId="13" xfId="0" applyBorder="1"/>
    <xf numFmtId="0" fontId="1" fillId="0" borderId="2" xfId="0" applyFont="1" applyBorder="1" applyAlignment="1">
      <alignment horizontal="center"/>
    </xf>
    <xf numFmtId="0" fontId="0" fillId="0" borderId="14" xfId="0" applyBorder="1"/>
    <xf numFmtId="0" fontId="0" fillId="0" borderId="15" xfId="0" quotePrefix="1" applyBorder="1"/>
    <xf numFmtId="0" fontId="0" fillId="0" borderId="15" xfId="0" applyBorder="1"/>
    <xf numFmtId="0" fontId="0" fillId="0" borderId="16" xfId="0" applyBorder="1"/>
    <xf numFmtId="0" fontId="0" fillId="0" borderId="0" xfId="0" applyFill="1" applyBorder="1" applyAlignment="1"/>
    <xf numFmtId="0" fontId="0" fillId="0" borderId="17" xfId="0" applyFill="1" applyBorder="1" applyAlignment="1"/>
    <xf numFmtId="0" fontId="4" fillId="0" borderId="18" xfId="0" applyFont="1" applyFill="1" applyBorder="1" applyAlignment="1">
      <alignment horizontal="center"/>
    </xf>
    <xf numFmtId="0" fontId="4" fillId="0" borderId="18" xfId="0" applyFont="1" applyFill="1" applyBorder="1" applyAlignment="1">
      <alignment horizontal="centerContinuous"/>
    </xf>
    <xf numFmtId="0" fontId="0" fillId="0" borderId="0" xfId="0" applyAlignment="1">
      <alignment horizontal="center" wrapText="1"/>
    </xf>
  </cellXfs>
  <cellStyles count="3">
    <cellStyle name="Currency" xfId="1" builtinId="4"/>
    <cellStyle name="Normal" xfId="0" builtinId="0"/>
    <cellStyle name="Percent" xfId="2" builtinId="5"/>
  </cellStyles>
  <dxfs count="12">
    <dxf>
      <fill>
        <patternFill>
          <bgColor rgb="FF85FF85"/>
        </patternFill>
      </fill>
      <border>
        <vertical/>
        <horizontal/>
      </border>
    </dxf>
    <dxf>
      <fill>
        <patternFill>
          <bgColor rgb="FFFF6161"/>
        </patternFill>
      </fill>
    </dxf>
    <dxf>
      <fill>
        <patternFill>
          <bgColor rgb="FFFFFFAB"/>
        </patternFill>
      </fill>
    </dxf>
    <dxf>
      <fill>
        <patternFill>
          <bgColor rgb="FF0D97FF"/>
        </patternFill>
      </fill>
    </dxf>
    <dxf>
      <fill>
        <patternFill>
          <bgColor rgb="FF85FF85"/>
        </patternFill>
      </fill>
      <border>
        <vertical/>
        <horizontal/>
      </border>
    </dxf>
    <dxf>
      <fill>
        <patternFill>
          <bgColor rgb="FFFF6161"/>
        </patternFill>
      </fill>
    </dxf>
    <dxf>
      <fill>
        <patternFill>
          <bgColor rgb="FFFFFFAB"/>
        </patternFill>
      </fill>
    </dxf>
    <dxf>
      <fill>
        <patternFill>
          <bgColor rgb="FF0D97FF"/>
        </patternFill>
      </fill>
    </dxf>
    <dxf>
      <fill>
        <patternFill>
          <bgColor rgb="FF85FF85"/>
        </patternFill>
      </fill>
      <border>
        <vertical/>
        <horizontal/>
      </border>
    </dxf>
    <dxf>
      <fill>
        <patternFill>
          <bgColor rgb="FFFF6161"/>
        </patternFill>
      </fill>
    </dxf>
    <dxf>
      <fill>
        <patternFill>
          <bgColor rgb="FFFFFFAB"/>
        </patternFill>
      </fill>
    </dxf>
    <dxf>
      <fill>
        <patternFill>
          <bgColor rgb="FF0D97FF"/>
        </patternFill>
      </fill>
    </dxf>
  </dxfs>
  <tableStyles count="0" defaultTableStyle="TableStyleMedium2" defaultPivotStyle="PivotStyleLight16"/>
  <colors>
    <mruColors>
      <color rgb="FF0D97FF"/>
      <color rgb="FFF60000"/>
      <color rgb="FF00FA71"/>
      <color rgb="FF3FADFF"/>
      <color rgb="FFFFFFAB"/>
      <color rgb="FF85FF85"/>
      <color rgb="FF4BFF4B"/>
      <color rgb="FFFF6161"/>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hartsheet" Target="chartsheets/sheet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Table-Category!PivotTable4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Table-Category'!$B$3:$B$4</c:f>
              <c:strCache>
                <c:ptCount val="1"/>
                <c:pt idx="0">
                  <c:v>successful</c:v>
                </c:pt>
              </c:strCache>
            </c:strRef>
          </c:tx>
          <c:spPr>
            <a:solidFill>
              <a:schemeClr val="accent1"/>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844-48BB-B5BF-E6D061DFDFFD}"/>
            </c:ext>
          </c:extLst>
        </c:ser>
        <c:ser>
          <c:idx val="1"/>
          <c:order val="1"/>
          <c:tx>
            <c:strRef>
              <c:f>'Pivot Table-Category'!$C$3:$C$4</c:f>
              <c:strCache>
                <c:ptCount val="1"/>
                <c:pt idx="0">
                  <c:v>failed</c:v>
                </c:pt>
              </c:strCache>
            </c:strRef>
          </c:tx>
          <c:spPr>
            <a:solidFill>
              <a:schemeClr val="accent2"/>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844-48BB-B5BF-E6D061DFDFFD}"/>
            </c:ext>
          </c:extLst>
        </c:ser>
        <c:ser>
          <c:idx val="2"/>
          <c:order val="2"/>
          <c:tx>
            <c:strRef>
              <c:f>'Pivot Table-Category'!$D$3:$D$4</c:f>
              <c:strCache>
                <c:ptCount val="1"/>
                <c:pt idx="0">
                  <c:v>canceled</c:v>
                </c:pt>
              </c:strCache>
            </c:strRef>
          </c:tx>
          <c:spPr>
            <a:solidFill>
              <a:schemeClr val="accent3"/>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2844-48BB-B5BF-E6D061DFDFFD}"/>
            </c:ext>
          </c:extLst>
        </c:ser>
        <c:ser>
          <c:idx val="3"/>
          <c:order val="3"/>
          <c:tx>
            <c:strRef>
              <c:f>'Pivot Table-Category'!$E$3:$E$4</c:f>
              <c:strCache>
                <c:ptCount val="1"/>
                <c:pt idx="0">
                  <c:v>live</c:v>
                </c:pt>
              </c:strCache>
            </c:strRef>
          </c:tx>
          <c:spPr>
            <a:solidFill>
              <a:schemeClr val="accent4"/>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Table-Category'!$E$5:$E$14</c:f>
              <c:numCache>
                <c:formatCode>General</c:formatCode>
                <c:ptCount val="9"/>
                <c:pt idx="1">
                  <c:v>6</c:v>
                </c:pt>
                <c:pt idx="4">
                  <c:v>20</c:v>
                </c:pt>
                <c:pt idx="8">
                  <c:v>24</c:v>
                </c:pt>
              </c:numCache>
            </c:numRef>
          </c:val>
          <c:extLst>
            <c:ext xmlns:c16="http://schemas.microsoft.com/office/drawing/2014/chart" uri="{C3380CC4-5D6E-409C-BE32-E72D297353CC}">
              <c16:uniqueId val="{00000003-2844-48BB-B5BF-E6D061DFDFFD}"/>
            </c:ext>
          </c:extLst>
        </c:ser>
        <c:dLbls>
          <c:showLegendKey val="0"/>
          <c:showVal val="0"/>
          <c:showCatName val="0"/>
          <c:showSerName val="0"/>
          <c:showPercent val="0"/>
          <c:showBubbleSize val="0"/>
        </c:dLbls>
        <c:gapWidth val="150"/>
        <c:overlap val="100"/>
        <c:axId val="930099087"/>
        <c:axId val="890841759"/>
      </c:barChart>
      <c:catAx>
        <c:axId val="93009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841759"/>
        <c:crosses val="autoZero"/>
        <c:auto val="1"/>
        <c:lblAlgn val="ctr"/>
        <c:lblOffset val="100"/>
        <c:noMultiLvlLbl val="0"/>
      </c:catAx>
      <c:valAx>
        <c:axId val="890841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09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Table-SubCategory!PivotTable2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Table-SubCategory'!$B$4:$B$5</c:f>
              <c:strCache>
                <c:ptCount val="1"/>
                <c:pt idx="0">
                  <c:v>successful</c:v>
                </c:pt>
              </c:strCache>
            </c:strRef>
          </c:tx>
          <c:spPr>
            <a:solidFill>
              <a:schemeClr val="accent1"/>
            </a:solidFill>
            <a:ln>
              <a:noFill/>
            </a:ln>
            <a:effectLst/>
          </c:spPr>
          <c:invertIfNegative val="0"/>
          <c:cat>
            <c:strRef>
              <c:f>'Pivot 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8DFF-4101-A527-5524117FD08C}"/>
            </c:ext>
          </c:extLst>
        </c:ser>
        <c:ser>
          <c:idx val="1"/>
          <c:order val="1"/>
          <c:tx>
            <c:strRef>
              <c:f>'Pivot Table-SubCategory'!$C$4:$C$5</c:f>
              <c:strCache>
                <c:ptCount val="1"/>
                <c:pt idx="0">
                  <c:v>failed</c:v>
                </c:pt>
              </c:strCache>
            </c:strRef>
          </c:tx>
          <c:spPr>
            <a:solidFill>
              <a:schemeClr val="accent2"/>
            </a:solidFill>
            <a:ln>
              <a:noFill/>
            </a:ln>
            <a:effectLst/>
          </c:spPr>
          <c:invertIfNegative val="0"/>
          <c:cat>
            <c:strRef>
              <c:f>'Pivot 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F-8DFF-4101-A527-5524117FD08C}"/>
            </c:ext>
          </c:extLst>
        </c:ser>
        <c:ser>
          <c:idx val="2"/>
          <c:order val="2"/>
          <c:tx>
            <c:strRef>
              <c:f>'Pivot Table-SubCategory'!$D$4:$D$5</c:f>
              <c:strCache>
                <c:ptCount val="1"/>
                <c:pt idx="0">
                  <c:v>canceled</c:v>
                </c:pt>
              </c:strCache>
            </c:strRef>
          </c:tx>
          <c:spPr>
            <a:solidFill>
              <a:schemeClr val="accent3"/>
            </a:solidFill>
            <a:ln>
              <a:noFill/>
            </a:ln>
            <a:effectLst/>
          </c:spPr>
          <c:invertIfNegative val="0"/>
          <c:cat>
            <c:strRef>
              <c:f>'Pivot 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10-8DFF-4101-A527-5524117FD08C}"/>
            </c:ext>
          </c:extLst>
        </c:ser>
        <c:ser>
          <c:idx val="3"/>
          <c:order val="3"/>
          <c:tx>
            <c:strRef>
              <c:f>'Pivot Table-SubCategory'!$E$4:$E$5</c:f>
              <c:strCache>
                <c:ptCount val="1"/>
                <c:pt idx="0">
                  <c:v>live</c:v>
                </c:pt>
              </c:strCache>
            </c:strRef>
          </c:tx>
          <c:spPr>
            <a:solidFill>
              <a:schemeClr val="accent4"/>
            </a:solidFill>
            <a:ln>
              <a:noFill/>
            </a:ln>
            <a:effectLst/>
          </c:spPr>
          <c:invertIfNegative val="0"/>
          <c:cat>
            <c:strRef>
              <c:f>'Pivot 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1-8DFF-4101-A527-5524117FD08C}"/>
            </c:ext>
          </c:extLst>
        </c:ser>
        <c:dLbls>
          <c:showLegendKey val="0"/>
          <c:showVal val="0"/>
          <c:showCatName val="0"/>
          <c:showSerName val="0"/>
          <c:showPercent val="0"/>
          <c:showBubbleSize val="0"/>
        </c:dLbls>
        <c:gapWidth val="150"/>
        <c:overlap val="100"/>
        <c:axId val="931133455"/>
        <c:axId val="890836767"/>
      </c:barChart>
      <c:catAx>
        <c:axId val="93113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836767"/>
        <c:crosses val="autoZero"/>
        <c:auto val="1"/>
        <c:lblAlgn val="ctr"/>
        <c:lblOffset val="100"/>
        <c:noMultiLvlLbl val="0"/>
      </c:catAx>
      <c:valAx>
        <c:axId val="890836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133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Table-Time Series Plot-Mo!PivotTable3</c:name>
    <c:fmtId val="5"/>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Table-Time Series Plot-Mo'!$B$4:$B$5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Table-Time Series Plot-Mo'!$A$6:$A$18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Table-Time Series Plot-Mo'!$B$6:$B$18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3B2E-4629-9A74-96AB9E213B3A}"/>
            </c:ext>
          </c:extLst>
        </c:ser>
        <c:ser>
          <c:idx val="1"/>
          <c:order val="1"/>
          <c:tx>
            <c:strRef>
              <c:f>'Pivot Table-Time Series Plot-Mo'!$C$4:$C$5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Table-Time Series Plot-Mo'!$A$6:$A$18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Table-Time Series Plot-Mo'!$C$6:$C$18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3B2E-4629-9A74-96AB9E213B3A}"/>
            </c:ext>
          </c:extLst>
        </c:ser>
        <c:ser>
          <c:idx val="2"/>
          <c:order val="2"/>
          <c:tx>
            <c:strRef>
              <c:f>'Pivot Table-Time Series Plot-Mo'!$D$4:$D$5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Table-Time Series Plot-Mo'!$A$6:$A$18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Table-Time Series Plot-Mo'!$D$6:$D$18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6-3B2E-4629-9A74-96AB9E213B3A}"/>
            </c:ext>
          </c:extLst>
        </c:ser>
        <c:dLbls>
          <c:showLegendKey val="0"/>
          <c:showVal val="0"/>
          <c:showCatName val="0"/>
          <c:showSerName val="0"/>
          <c:showPercent val="0"/>
          <c:showBubbleSize val="0"/>
        </c:dLbls>
        <c:marker val="1"/>
        <c:smooth val="0"/>
        <c:axId val="1009277919"/>
        <c:axId val="721270527"/>
      </c:lineChart>
      <c:catAx>
        <c:axId val="100927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270527"/>
        <c:crosses val="autoZero"/>
        <c:auto val="1"/>
        <c:lblAlgn val="ctr"/>
        <c:lblOffset val="100"/>
        <c:noMultiLvlLbl val="0"/>
      </c:catAx>
      <c:valAx>
        <c:axId val="72127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7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Table-Time Series Plot-Yr!PivotTable3</c:name>
    <c:fmtId val="6"/>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Table-Time Series Plot-Yr'!$B$4:$B$5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Table-Time Series Plot-Yr'!$A$6:$A$15</c:f>
              <c:strCache>
                <c:ptCount val="9"/>
                <c:pt idx="0">
                  <c:v>2009</c:v>
                </c:pt>
                <c:pt idx="1">
                  <c:v>2010</c:v>
                </c:pt>
                <c:pt idx="2">
                  <c:v>2011</c:v>
                </c:pt>
                <c:pt idx="3">
                  <c:v>2012</c:v>
                </c:pt>
                <c:pt idx="4">
                  <c:v>2013</c:v>
                </c:pt>
                <c:pt idx="5">
                  <c:v>2014</c:v>
                </c:pt>
                <c:pt idx="6">
                  <c:v>2015</c:v>
                </c:pt>
                <c:pt idx="7">
                  <c:v>2016</c:v>
                </c:pt>
                <c:pt idx="8">
                  <c:v>2017</c:v>
                </c:pt>
              </c:strCache>
            </c:strRef>
          </c:cat>
          <c:val>
            <c:numRef>
              <c:f>'Pivot Table-Time Series Plot-Yr'!$B$6:$B$15</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0-C485-47C4-BEE0-60D2FADBAAAA}"/>
            </c:ext>
          </c:extLst>
        </c:ser>
        <c:ser>
          <c:idx val="1"/>
          <c:order val="1"/>
          <c:tx>
            <c:strRef>
              <c:f>'Pivot Table-Time Series Plot-Yr'!$C$4:$C$5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Table-Time Series Plot-Yr'!$A$6:$A$15</c:f>
              <c:strCache>
                <c:ptCount val="9"/>
                <c:pt idx="0">
                  <c:v>2009</c:v>
                </c:pt>
                <c:pt idx="1">
                  <c:v>2010</c:v>
                </c:pt>
                <c:pt idx="2">
                  <c:v>2011</c:v>
                </c:pt>
                <c:pt idx="3">
                  <c:v>2012</c:v>
                </c:pt>
                <c:pt idx="4">
                  <c:v>2013</c:v>
                </c:pt>
                <c:pt idx="5">
                  <c:v>2014</c:v>
                </c:pt>
                <c:pt idx="6">
                  <c:v>2015</c:v>
                </c:pt>
                <c:pt idx="7">
                  <c:v>2016</c:v>
                </c:pt>
                <c:pt idx="8">
                  <c:v>2017</c:v>
                </c:pt>
              </c:strCache>
            </c:strRef>
          </c:cat>
          <c:val>
            <c:numRef>
              <c:f>'Pivot Table-Time Series Plot-Yr'!$C$6:$C$15</c:f>
              <c:numCache>
                <c:formatCode>General</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01-C485-47C4-BEE0-60D2FADBAAAA}"/>
            </c:ext>
          </c:extLst>
        </c:ser>
        <c:ser>
          <c:idx val="2"/>
          <c:order val="2"/>
          <c:tx>
            <c:strRef>
              <c:f>'Pivot Table-Time Series Plot-Yr'!$D$4:$D$5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Table-Time Series Plot-Yr'!$A$6:$A$15</c:f>
              <c:strCache>
                <c:ptCount val="9"/>
                <c:pt idx="0">
                  <c:v>2009</c:v>
                </c:pt>
                <c:pt idx="1">
                  <c:v>2010</c:v>
                </c:pt>
                <c:pt idx="2">
                  <c:v>2011</c:v>
                </c:pt>
                <c:pt idx="3">
                  <c:v>2012</c:v>
                </c:pt>
                <c:pt idx="4">
                  <c:v>2013</c:v>
                </c:pt>
                <c:pt idx="5">
                  <c:v>2014</c:v>
                </c:pt>
                <c:pt idx="6">
                  <c:v>2015</c:v>
                </c:pt>
                <c:pt idx="7">
                  <c:v>2016</c:v>
                </c:pt>
                <c:pt idx="8">
                  <c:v>2017</c:v>
                </c:pt>
              </c:strCache>
            </c:strRef>
          </c:cat>
          <c:val>
            <c:numRef>
              <c:f>'Pivot Table-Time Series Plot-Yr'!$D$6:$D$15</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2-C485-47C4-BEE0-60D2FADBAAAA}"/>
            </c:ext>
          </c:extLst>
        </c:ser>
        <c:dLbls>
          <c:showLegendKey val="0"/>
          <c:showVal val="0"/>
          <c:showCatName val="0"/>
          <c:showSerName val="0"/>
          <c:showPercent val="0"/>
          <c:showBubbleSize val="0"/>
        </c:dLbls>
        <c:marker val="1"/>
        <c:smooth val="0"/>
        <c:axId val="1009277919"/>
        <c:axId val="721270527"/>
      </c:lineChart>
      <c:catAx>
        <c:axId val="100927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270527"/>
        <c:crosses val="autoZero"/>
        <c:auto val="1"/>
        <c:lblAlgn val="ctr"/>
        <c:lblOffset val="100"/>
        <c:noMultiLvlLbl val="0"/>
      </c:catAx>
      <c:valAx>
        <c:axId val="72127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7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075-4664-A19F-C760D036B28E}"/>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075-4664-A19F-C760D036B28E}"/>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075-4664-A19F-C760D036B28E}"/>
            </c:ext>
          </c:extLst>
        </c:ser>
        <c:dLbls>
          <c:showLegendKey val="0"/>
          <c:showVal val="0"/>
          <c:showCatName val="0"/>
          <c:showSerName val="0"/>
          <c:showPercent val="0"/>
          <c:showBubbleSize val="0"/>
        </c:dLbls>
        <c:smooth val="0"/>
        <c:axId val="1071122943"/>
        <c:axId val="931943295"/>
      </c:lineChart>
      <c:catAx>
        <c:axId val="1071122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943295"/>
        <c:crosses val="autoZero"/>
        <c:auto val="1"/>
        <c:lblAlgn val="ctr"/>
        <c:lblOffset val="100"/>
        <c:noMultiLvlLbl val="0"/>
      </c:catAx>
      <c:valAx>
        <c:axId val="9319432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22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'Bonus Statistical Analysis'!$M$1</c:f>
              <c:strCache>
                <c:ptCount val="1"/>
                <c:pt idx="0">
                  <c:v>backers_count (successful)</c:v>
                </c:pt>
              </c:strCache>
            </c:strRef>
          </c:tx>
          <c:spPr>
            <a:solidFill>
              <a:schemeClr val="accent1"/>
            </a:solidFill>
            <a:ln>
              <a:noFill/>
            </a:ln>
            <a:effectLst/>
          </c:spPr>
          <c:invertIfNegative val="0"/>
          <c:val>
            <c:numRef>
              <c:f>'Bonus Statistical Analysis'!$M$2:$M$2186</c:f>
              <c:numCache>
                <c:formatCode>General</c:formatCode>
                <c:ptCount val="218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numCache>
            </c:numRef>
          </c:val>
          <c:extLst>
            <c:ext xmlns:c16="http://schemas.microsoft.com/office/drawing/2014/chart" uri="{C3380CC4-5D6E-409C-BE32-E72D297353CC}">
              <c16:uniqueId val="{00000000-344C-4B19-AC19-68963E0F5A25}"/>
            </c:ext>
          </c:extLst>
        </c:ser>
        <c:dLbls>
          <c:showLegendKey val="0"/>
          <c:showVal val="0"/>
          <c:showCatName val="0"/>
          <c:showSerName val="0"/>
          <c:showPercent val="0"/>
          <c:showBubbleSize val="0"/>
        </c:dLbls>
        <c:gapWidth val="150"/>
        <c:axId val="1071122543"/>
        <c:axId val="931924159"/>
      </c:barChart>
      <c:lineChart>
        <c:grouping val="standard"/>
        <c:varyColors val="0"/>
        <c:ser>
          <c:idx val="1"/>
          <c:order val="1"/>
          <c:tx>
            <c:strRef>
              <c:f>'Bonus Statistical Analysis'!$N$1</c:f>
              <c:strCache>
                <c:ptCount val="1"/>
                <c:pt idx="0">
                  <c:v>backers_count (failed)</c:v>
                </c:pt>
              </c:strCache>
            </c:strRef>
          </c:tx>
          <c:spPr>
            <a:ln w="28575" cap="rnd">
              <a:solidFill>
                <a:schemeClr val="accent2"/>
              </a:solidFill>
              <a:round/>
            </a:ln>
            <a:effectLst/>
          </c:spPr>
          <c:marker>
            <c:symbol val="none"/>
          </c:marker>
          <c:val>
            <c:numRef>
              <c:f>'Bonus Statistical Analysis'!$N$2:$N$2186</c:f>
              <c:numCache>
                <c:formatCode>General</c:formatCode>
                <c:ptCount val="2185"/>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numCache>
            </c:numRef>
          </c:val>
          <c:smooth val="0"/>
          <c:extLst>
            <c:ext xmlns:c16="http://schemas.microsoft.com/office/drawing/2014/chart" uri="{C3380CC4-5D6E-409C-BE32-E72D297353CC}">
              <c16:uniqueId val="{00000001-344C-4B19-AC19-68963E0F5A25}"/>
            </c:ext>
          </c:extLst>
        </c:ser>
        <c:dLbls>
          <c:showLegendKey val="0"/>
          <c:showVal val="0"/>
          <c:showCatName val="0"/>
          <c:showSerName val="0"/>
          <c:showPercent val="0"/>
          <c:showBubbleSize val="0"/>
        </c:dLbls>
        <c:marker val="1"/>
        <c:smooth val="0"/>
        <c:axId val="1071122143"/>
        <c:axId val="931918751"/>
      </c:lineChart>
      <c:catAx>
        <c:axId val="107112254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924159"/>
        <c:crosses val="autoZero"/>
        <c:auto val="1"/>
        <c:lblAlgn val="ctr"/>
        <c:lblOffset val="100"/>
        <c:noMultiLvlLbl val="0"/>
      </c:catAx>
      <c:valAx>
        <c:axId val="931924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22543"/>
        <c:crosses val="autoZero"/>
        <c:crossBetween val="between"/>
      </c:valAx>
      <c:valAx>
        <c:axId val="93191875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22143"/>
        <c:crosses val="max"/>
        <c:crossBetween val="between"/>
      </c:valAx>
      <c:catAx>
        <c:axId val="1071122143"/>
        <c:scaling>
          <c:orientation val="minMax"/>
        </c:scaling>
        <c:delete val="1"/>
        <c:axPos val="b"/>
        <c:majorTickMark val="none"/>
        <c:minorTickMark val="none"/>
        <c:tickLblPos val="nextTo"/>
        <c:crossAx val="93191875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userShapes r:id="rId4"/>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6.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AABEEB3-BE6B-4D9E-8864-CABC575DD387}">
  <sheetPr/>
  <sheetViews>
    <sheetView tabSelected="1" zoomScale="8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121920</xdr:colOff>
      <xdr:row>0</xdr:row>
      <xdr:rowOff>15240</xdr:rowOff>
    </xdr:from>
    <xdr:to>
      <xdr:col>16</xdr:col>
      <xdr:colOff>457200</xdr:colOff>
      <xdr:row>26</xdr:row>
      <xdr:rowOff>38100</xdr:rowOff>
    </xdr:to>
    <xdr:graphicFrame macro="">
      <xdr:nvGraphicFramePr>
        <xdr:cNvPr id="2" name="Chart 1">
          <a:extLst>
            <a:ext uri="{FF2B5EF4-FFF2-40B4-BE49-F238E27FC236}">
              <a16:creationId xmlns:a16="http://schemas.microsoft.com/office/drawing/2014/main" id="{208626DA-6B2A-4FF3-A86A-10B35D5A9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160020</xdr:colOff>
      <xdr:row>1</xdr:row>
      <xdr:rowOff>7620</xdr:rowOff>
    </xdr:from>
    <xdr:to>
      <xdr:col>16</xdr:col>
      <xdr:colOff>426720</xdr:colOff>
      <xdr:row>26</xdr:row>
      <xdr:rowOff>68580</xdr:rowOff>
    </xdr:to>
    <xdr:graphicFrame macro="">
      <xdr:nvGraphicFramePr>
        <xdr:cNvPr id="2" name="Chart 1">
          <a:extLst>
            <a:ext uri="{FF2B5EF4-FFF2-40B4-BE49-F238E27FC236}">
              <a16:creationId xmlns:a16="http://schemas.microsoft.com/office/drawing/2014/main" id="{B7570062-1999-4BB0-8AC8-746F248CC0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160020</xdr:colOff>
      <xdr:row>1</xdr:row>
      <xdr:rowOff>0</xdr:rowOff>
    </xdr:from>
    <xdr:to>
      <xdr:col>16</xdr:col>
      <xdr:colOff>0</xdr:colOff>
      <xdr:row>26</xdr:row>
      <xdr:rowOff>60960</xdr:rowOff>
    </xdr:to>
    <xdr:graphicFrame macro="">
      <xdr:nvGraphicFramePr>
        <xdr:cNvPr id="2" name="Chart 1">
          <a:extLst>
            <a:ext uri="{FF2B5EF4-FFF2-40B4-BE49-F238E27FC236}">
              <a16:creationId xmlns:a16="http://schemas.microsoft.com/office/drawing/2014/main" id="{E0338474-E0F7-4966-9C69-6863D02819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160020</xdr:colOff>
      <xdr:row>1</xdr:row>
      <xdr:rowOff>0</xdr:rowOff>
    </xdr:from>
    <xdr:to>
      <xdr:col>16</xdr:col>
      <xdr:colOff>0</xdr:colOff>
      <xdr:row>26</xdr:row>
      <xdr:rowOff>60960</xdr:rowOff>
    </xdr:to>
    <xdr:graphicFrame macro="">
      <xdr:nvGraphicFramePr>
        <xdr:cNvPr id="2" name="Chart 1">
          <a:extLst>
            <a:ext uri="{FF2B5EF4-FFF2-40B4-BE49-F238E27FC236}">
              <a16:creationId xmlns:a16="http://schemas.microsoft.com/office/drawing/2014/main" id="{58C470FB-CC2C-4515-8C69-50C8028C7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121920</xdr:colOff>
      <xdr:row>0</xdr:row>
      <xdr:rowOff>22860</xdr:rowOff>
    </xdr:from>
    <xdr:to>
      <xdr:col>20</xdr:col>
      <xdr:colOff>167640</xdr:colOff>
      <xdr:row>24</xdr:row>
      <xdr:rowOff>0</xdr:rowOff>
    </xdr:to>
    <xdr:graphicFrame macro="">
      <xdr:nvGraphicFramePr>
        <xdr:cNvPr id="3" name="Chart 2">
          <a:extLst>
            <a:ext uri="{FF2B5EF4-FFF2-40B4-BE49-F238E27FC236}">
              <a16:creationId xmlns:a16="http://schemas.microsoft.com/office/drawing/2014/main" id="{4016A803-6440-43D6-96B0-E9ABF29F2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absoluteAnchor>
    <xdr:pos x="0" y="0"/>
    <xdr:ext cx="8648700" cy="6276975"/>
    <xdr:graphicFrame macro="">
      <xdr:nvGraphicFramePr>
        <xdr:cNvPr id="2" name="Chart 1">
          <a:extLst>
            <a:ext uri="{FF2B5EF4-FFF2-40B4-BE49-F238E27FC236}">
              <a16:creationId xmlns:a16="http://schemas.microsoft.com/office/drawing/2014/main" id="{468E222E-3350-4E42-A4FD-8452ED35DBF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c:userShapes xmlns:c="http://schemas.openxmlformats.org/drawingml/2006/chart">
  <cdr:relSizeAnchor xmlns:cdr="http://schemas.openxmlformats.org/drawingml/2006/chartDrawing">
    <cdr:from>
      <cdr:x>0.55727</cdr:x>
      <cdr:y>0.21093</cdr:y>
    </cdr:from>
    <cdr:to>
      <cdr:x>0.9141</cdr:x>
      <cdr:y>0.34598</cdr:y>
    </cdr:to>
    <cdr:sp macro="" textlink="">
      <cdr:nvSpPr>
        <cdr:cNvPr id="2" name="TextBox 1">
          <a:extLst xmlns:a="http://schemas.openxmlformats.org/drawingml/2006/main">
            <a:ext uri="{FF2B5EF4-FFF2-40B4-BE49-F238E27FC236}">
              <a16:creationId xmlns:a16="http://schemas.microsoft.com/office/drawing/2014/main" id="{1CF4609B-5DFB-4EAA-A7CF-9B875A6B3DEB}"/>
            </a:ext>
          </a:extLst>
        </cdr:cNvPr>
        <cdr:cNvSpPr txBox="1"/>
      </cdr:nvSpPr>
      <cdr:spPr>
        <a:xfrm xmlns:a="http://schemas.openxmlformats.org/drawingml/2006/main">
          <a:off x="4819650" y="1323975"/>
          <a:ext cx="3086100" cy="847725"/>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The populations contain non-Normal data, which makes it hard to gauge centering. As such, the </a:t>
          </a:r>
          <a:r>
            <a:rPr lang="en-US" sz="1100" baseline="0"/>
            <a:t>Median would be acceptable gages of centering, while the Mean would not.</a:t>
          </a:r>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Roseburrough" refreshedDate="43847.602153125001" createdVersion="6" refreshedVersion="6" minRefreshableVersion="3" recordCount="4115" xr:uid="{F2B03A45-9C79-4EC8-9E8C-A3B7D4D57DBC}">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9">
        <s v="film &amp; video"/>
        <s v="theater"/>
        <s v="technology"/>
        <s v="publishing"/>
        <s v="music"/>
        <s v="journalism"/>
        <s v="games"/>
        <s v="food"/>
        <s v="photography"/>
        <m/>
        <s v="food/" u="1"/>
        <s v="technology/" u="1"/>
        <s v="games/" u="1"/>
        <s v="film &amp; video/" u="1"/>
        <s v="journalism/" u="1"/>
        <s v="publishing/" u="1"/>
        <s v="music/" u="1"/>
        <s v="photography/" u="1"/>
        <s v="theater/" u="1"/>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Roseburrough" refreshedDate="43847.602153472224" createdVersion="6" refreshedVersion="6" minRefreshableVersion="3" recordCount="4115" xr:uid="{CEE8EA93-C38D-46B4-BAD4-2D807422BBED}">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9">
        <s v="film &amp; video"/>
        <s v="theater"/>
        <s v="technology"/>
        <s v="publishing"/>
        <s v="music"/>
        <s v="journalism"/>
        <s v="games"/>
        <s v="food"/>
        <s v="photography"/>
        <m/>
        <s v="food/" u="1"/>
        <s v="technology/" u="1"/>
        <s v="games/" u="1"/>
        <s v="film &amp; video/" u="1"/>
        <s v="journalism/" u="1"/>
        <s v="publishing/" u="1"/>
        <s v="music/" u="1"/>
        <s v="photography/" u="1"/>
        <s v="theater/" u="1"/>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x v="0"/>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x v="0"/>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x v="0"/>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x v="0"/>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x v="0"/>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x v="105"/>
    <d v="2016-05-14T00:00:00"/>
  </r>
  <r>
    <n v="106"/>
    <s v="LOST WEEKEND"/>
    <s v="A Boy. A Girl. A Car. A Serial Killer."/>
    <n v="5000"/>
    <n v="5025"/>
    <x v="0"/>
    <x v="0"/>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x v="114"/>
    <d v="2012-01-13T06:34:48"/>
  </r>
  <r>
    <n v="115"/>
    <s v="The World's Greatest Lover"/>
    <s v="Never judge a book (or a lover) by their cover."/>
    <n v="450"/>
    <n v="632"/>
    <x v="0"/>
    <x v="0"/>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x v="127"/>
    <d v="2015-04-03T13:59:01"/>
  </r>
  <r>
    <n v="128"/>
    <s v="Ralphi3 (Canceled)"/>
    <s v="A Science Fiction film filled with entertainment and Excitement"/>
    <n v="100000"/>
    <n v="1867"/>
    <x v="1"/>
    <x v="0"/>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x v="130"/>
    <d v="2014-06-16T20:16:00"/>
  </r>
  <r>
    <n v="131"/>
    <s v="I (Canceled)"/>
    <s v="I"/>
    <n v="1200"/>
    <n v="0"/>
    <x v="1"/>
    <x v="0"/>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x v="133"/>
    <d v="2016-05-31T17:31:00"/>
  </r>
  <r>
    <n v="134"/>
    <s v="MARLEY'S GHOST (AMBASSADORS OF STEAM) (Canceled)"/>
    <s v="steampunk  remake of &quot;a Christmas carol&quot;"/>
    <n v="5000"/>
    <n v="0"/>
    <x v="1"/>
    <x v="0"/>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x v="1"/>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x v="164"/>
    <d v="2014-09-19T18:18:21"/>
  </r>
  <r>
    <n v="165"/>
    <s v="NET"/>
    <s v="A teacher. A boy. The beach and a heatwave that drove them all insane."/>
    <n v="17000"/>
    <n v="0"/>
    <x v="2"/>
    <x v="1"/>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x v="176"/>
    <d v="2015-08-05T19:46:39"/>
  </r>
  <r>
    <n v="177"/>
    <s v="The Good Samaritan"/>
    <s v="I'm making a modern day version of the bible story &quot; The Good Samaritan&quot;"/>
    <n v="450"/>
    <n v="180"/>
    <x v="2"/>
    <x v="0"/>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x v="3"/>
    <s v="EUR"/>
    <n v="1448582145"/>
    <n v="1445986545"/>
    <b v="0"/>
    <n v="0"/>
    <b v="0"/>
    <s v="film &amp; video/drama"/>
    <n v="0"/>
    <e v="#DIV/0!"/>
    <x v="0"/>
    <s v="drama"/>
    <x v="178"/>
    <d v="2015-11-26T23:55:45"/>
  </r>
  <r>
    <n v="179"/>
    <s v="Sustain: A Film About Survival"/>
    <s v="A feature-length film about how three people survive in a diseased world."/>
    <n v="1000"/>
    <n v="200"/>
    <x v="2"/>
    <x v="0"/>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x v="182"/>
    <d v="2017-01-07T00:17:12"/>
  </r>
  <r>
    <n v="183"/>
    <s v="Three Little Words"/>
    <s v="Don't kill me until I meet my Dad"/>
    <n v="12500"/>
    <n v="4482"/>
    <x v="2"/>
    <x v="1"/>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x v="184"/>
    <d v="2014-09-01T03:59:00"/>
  </r>
  <r>
    <n v="185"/>
    <s v="BLANK Short Movie"/>
    <s v="Love has no boundaries!"/>
    <n v="40000"/>
    <n v="2200"/>
    <x v="2"/>
    <x v="10"/>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x v="189"/>
    <d v="2016-09-03T16:34:37"/>
  </r>
  <r>
    <n v="190"/>
    <s v="REGIONRAT, the movie"/>
    <s v="Because hope can be a 4 letter word"/>
    <n v="12000"/>
    <n v="50"/>
    <x v="2"/>
    <x v="0"/>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x v="199"/>
    <d v="2016-09-01T02:58:22"/>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x v="201"/>
    <d v="2015-02-08T19:38:49"/>
  </r>
  <r>
    <n v="202"/>
    <s v="Modern Gangsters"/>
    <s v="new web series created by jonney terry"/>
    <n v="6000"/>
    <n v="0"/>
    <x v="2"/>
    <x v="0"/>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x v="0"/>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x v="216"/>
    <d v="2015-04-22T22:00:37"/>
  </r>
  <r>
    <n v="217"/>
    <s v="Bitch"/>
    <s v="A roadmovie by paw"/>
    <n v="100000"/>
    <n v="11943"/>
    <x v="2"/>
    <x v="11"/>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x v="218"/>
    <d v="2015-05-15T15:04:49"/>
  </r>
  <r>
    <n v="219"/>
    <s v="True Colors"/>
    <s v="An hour-long pilot about a group of suburban LGBT teens coming of age in the early 90's."/>
    <n v="50000"/>
    <n v="8815"/>
    <x v="2"/>
    <x v="0"/>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x v="220"/>
    <d v="2015-08-20T20:06:00"/>
  </r>
  <r>
    <n v="221"/>
    <s v="Archetypes"/>
    <s v="Film about Schizophrenia with Surreal Twists!"/>
    <n v="50000"/>
    <n v="0"/>
    <x v="2"/>
    <x v="0"/>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e v="#DIV/0!"/>
    <x v="0"/>
    <s v="drama"/>
    <x v="225"/>
    <d v="2016-04-08T22:04:14"/>
  </r>
  <r>
    <n v="226"/>
    <s v="MAGGIE Film"/>
    <s v="A TRUE STORY OF DOMESTIC VILOLENCE THAT SEEKS TO OFFER THE VIEWER OUTLEST OF SUPPORT."/>
    <n v="29000"/>
    <n v="250"/>
    <x v="2"/>
    <x v="1"/>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x v="227"/>
    <d v="2015-07-09T21:27:21"/>
  </r>
  <r>
    <n v="228"/>
    <s v="Facets of a Geek life"/>
    <s v="I am making a film from one one of my books called facets of a Geek life."/>
    <n v="8000"/>
    <n v="0"/>
    <x v="2"/>
    <x v="1"/>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x v="236"/>
    <d v="2016-01-05T00:00:00"/>
  </r>
  <r>
    <n v="237"/>
    <s v="Making The Choice"/>
    <s v="Making The Choice is a christian short film series."/>
    <n v="15000"/>
    <n v="50"/>
    <x v="2"/>
    <x v="0"/>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x v="0"/>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x v="306"/>
    <d v="2013-03-20T19:05:33"/>
  </r>
  <r>
    <n v="307"/>
    <s v="Grammar Revolution"/>
    <s v="Why is grammar important?"/>
    <n v="22000"/>
    <n v="24490"/>
    <x v="0"/>
    <x v="0"/>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x v="427"/>
    <d v="2015-10-22T18:59:00"/>
  </r>
  <r>
    <n v="428"/>
    <s v="Little Clay Bible - Zacchaeus"/>
    <s v="Fresh, fun, entertaining Bible stories on YouTube, stop-motion style."/>
    <n v="12000"/>
    <n v="676"/>
    <x v="2"/>
    <x v="0"/>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x v="439"/>
    <d v="2014-10-17T18:16:58"/>
  </r>
  <r>
    <n v="440"/>
    <s v="Consumed"/>
    <s v="A stop-motion animation made by a one girl team, with a camera, creativity, and a lot of determination."/>
    <n v="5000"/>
    <n v="5"/>
    <x v="2"/>
    <x v="0"/>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x v="441"/>
    <d v="2013-11-02T19:03:16"/>
  </r>
  <r>
    <n v="442"/>
    <s v="The Paranormal Idiot"/>
    <s v="Doomsday is here"/>
    <n v="17000"/>
    <n v="6691"/>
    <x v="2"/>
    <x v="0"/>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x v="459"/>
    <d v="2011-11-13T16:22:07"/>
  </r>
  <r>
    <n v="460"/>
    <s v="Darwin's Kiss"/>
    <s v="An animated web series about biological evolution gone haywire."/>
    <n v="8500"/>
    <n v="25"/>
    <x v="2"/>
    <x v="0"/>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x v="464"/>
    <d v="2016-05-18T20:22:15"/>
  </r>
  <r>
    <n v="465"/>
    <s v="&quot;Amp&quot; A Story About a Robot"/>
    <s v="&quot;Amp&quot; is a short film about a robot with needs."/>
    <n v="512"/>
    <n v="138"/>
    <x v="2"/>
    <x v="0"/>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x v="475"/>
    <d v="2015-05-06T02:04:03"/>
  </r>
  <r>
    <n v="476"/>
    <s v="Sight Word Music Videos"/>
    <s v="Animated Music Videos that teach kids how to read."/>
    <n v="220000"/>
    <n v="4906.59"/>
    <x v="2"/>
    <x v="0"/>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x v="489"/>
    <d v="2012-01-05T11:33:00"/>
  </r>
  <r>
    <n v="490"/>
    <s v="PROJECT IS CANCELLED"/>
    <s v="Cancelled"/>
    <n v="1000"/>
    <n v="0"/>
    <x v="2"/>
    <x v="0"/>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1.6666666666666667E-5"/>
    <n v="1"/>
    <x v="0"/>
    <s v="animation"/>
    <x v="496"/>
    <d v="2014-02-10T22:21:14"/>
  </r>
  <r>
    <n v="497"/>
    <s v="Galaxy Probe Kids"/>
    <s v="live-action/animated series pilot."/>
    <n v="4480"/>
    <n v="30"/>
    <x v="2"/>
    <x v="0"/>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x v="1"/>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x v="521"/>
    <d v="2016-11-01T04:59:00"/>
  </r>
  <r>
    <n v="522"/>
    <s v="COMPASS PLAYERS"/>
    <s v="*** TO MAKE DONATIONS IN THE FUTURE                                   GO TO OUR WEBSITE: www.compassplayers.com ***"/>
    <n v="3000"/>
    <n v="3440"/>
    <x v="0"/>
    <x v="0"/>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x v="527"/>
    <d v="2017-02-17T16:05:00"/>
  </r>
  <r>
    <n v="528"/>
    <s v="Devastated No Matter What"/>
    <s v="A Festival Backed Production of a Full-Length Play."/>
    <n v="1150"/>
    <n v="1330"/>
    <x v="0"/>
    <x v="0"/>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x v="0"/>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x v="555"/>
    <d v="2016-06-12T08:29:03"/>
  </r>
  <r>
    <n v="556"/>
    <s v="Braille Academy"/>
    <s v="An educational platform for learning Unified English Braille Code"/>
    <n v="8000"/>
    <n v="200"/>
    <x v="2"/>
    <x v="0"/>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x v="568"/>
    <d v="2016-01-16T11:00:00"/>
  </r>
  <r>
    <n v="569"/>
    <s v="Mioti"/>
    <s v="Mioti is an indie game marketplace that doubles as a community for developers to join networks and discuss projects."/>
    <n v="2500"/>
    <n v="20"/>
    <x v="2"/>
    <x v="5"/>
    <s v="CAD"/>
    <n v="1451679612"/>
    <n v="1449087612"/>
    <b v="0"/>
    <n v="1"/>
    <b v="0"/>
    <s v="technology/web"/>
    <n v="8.0000000000000002E-3"/>
    <n v="20"/>
    <x v="2"/>
    <s v="web"/>
    <x v="569"/>
    <d v="2016-01-01T20:20:12"/>
  </r>
  <r>
    <n v="570"/>
    <s v="Relaunching in May"/>
    <s v="Humans have AM/FM/Satellite radio, kids have radio Disney, pets have DogCatRadio."/>
    <n v="85000"/>
    <n v="142"/>
    <x v="2"/>
    <x v="0"/>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2E-3"/>
    <n v="10"/>
    <x v="2"/>
    <s v="web"/>
    <x v="577"/>
    <d v="2016-05-20T14:08:22"/>
  </r>
  <r>
    <n v="578"/>
    <s v="weBuy Crowdsourced Shopping"/>
    <s v="weBuy trade built on technology and Crowd Sourced Power"/>
    <n v="125000"/>
    <n v="14"/>
    <x v="2"/>
    <x v="1"/>
    <s v="GBP"/>
    <n v="1441633993"/>
    <n v="1439560393"/>
    <b v="0"/>
    <n v="7"/>
    <b v="0"/>
    <s v="technology/web"/>
    <n v="1.12E-4"/>
    <n v="2"/>
    <x v="2"/>
    <s v="web"/>
    <x v="578"/>
    <d v="2015-09-07T13:53:13"/>
  </r>
  <r>
    <n v="579"/>
    <s v="Course: Learn Cryptography"/>
    <s v="Learn classic and public key cryptography with a full proof-of-concept system in JavaScript."/>
    <n v="12000"/>
    <n v="175"/>
    <x v="2"/>
    <x v="0"/>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x v="582"/>
    <d v="2015-03-15T18:00:00"/>
  </r>
  <r>
    <n v="583"/>
    <s v="HackersArchive.com"/>
    <s v="HackersArchive.com will help rid the web of viruses and scams found everywhere else you look!"/>
    <n v="9000"/>
    <n v="1"/>
    <x v="2"/>
    <x v="0"/>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0.01"/>
    <n v="5"/>
    <x v="2"/>
    <s v="web"/>
    <x v="584"/>
    <d v="2015-03-16T16:11:56"/>
  </r>
  <r>
    <n v="585"/>
    <s v="Link Card"/>
    <s v="SAVE UP TO 40% WHEN YOU SPEND!_x000a__x000a_PRE-ORDER YOUR LINK CARD TODAY"/>
    <n v="9000"/>
    <n v="0"/>
    <x v="2"/>
    <x v="1"/>
    <s v="GBP"/>
    <n v="1448928000"/>
    <n v="1444123377"/>
    <b v="0"/>
    <n v="0"/>
    <b v="0"/>
    <s v="technology/web"/>
    <n v="0"/>
    <e v="#DIV/0!"/>
    <x v="2"/>
    <s v="web"/>
    <x v="585"/>
    <d v="2015-12-01T00:00:00"/>
  </r>
  <r>
    <n v="586"/>
    <s v="Employ College 2K"/>
    <s v="Employ College is a movement for companies to hire college graduates from their respected institutions."/>
    <n v="10000"/>
    <n v="56"/>
    <x v="2"/>
    <x v="0"/>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x v="588"/>
    <d v="2016-11-17T19:28:06"/>
  </r>
  <r>
    <n v="589"/>
    <s v="Get Neighborly"/>
    <s v="Services closer than you think..."/>
    <n v="7500"/>
    <n v="1"/>
    <x v="2"/>
    <x v="0"/>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x v="593"/>
    <d v="2015-04-06T15:15:45"/>
  </r>
  <r>
    <n v="594"/>
    <s v="Unleashed Fitness"/>
    <s v="Creating a fitness site that will change the fitness game forever!"/>
    <n v="25000"/>
    <n v="26"/>
    <x v="2"/>
    <x v="0"/>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x v="0"/>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x v="597"/>
    <d v="2016-07-31T16:00:00"/>
  </r>
  <r>
    <n v="598"/>
    <s v="Goals not creeds"/>
    <s v="This is a project to create a crowd-funding site for Urantia Book readers worldwide."/>
    <n v="2500"/>
    <n v="850"/>
    <x v="2"/>
    <x v="0"/>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x v="604"/>
    <d v="2014-08-28T00:50:56"/>
  </r>
  <r>
    <n v="605"/>
    <s v="Teach Your Parents iPad (Canceled)"/>
    <s v="An iPad support care package for your parents / seniors."/>
    <n v="5000"/>
    <n v="131"/>
    <x v="1"/>
    <x v="0"/>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x v="611"/>
    <d v="2016-01-19T13:27:17"/>
  </r>
  <r>
    <n v="612"/>
    <s v="Web Streaming 2.0 (Canceled)"/>
    <s v="A Fast and Reliable new Web platform to stream videos from Internet"/>
    <n v="10000"/>
    <n v="0"/>
    <x v="1"/>
    <x v="13"/>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x v="618"/>
    <d v="2015-12-09T19:26:43"/>
  </r>
  <r>
    <n v="619"/>
    <s v="Big Data (Canceled)"/>
    <s v="Big Data Sets for researchers interested in improving the quality of life."/>
    <n v="2500000"/>
    <n v="1"/>
    <x v="1"/>
    <x v="0"/>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x v="633"/>
    <d v="2016-06-17T23:00:00"/>
  </r>
  <r>
    <n v="634"/>
    <s v="pitchtograndma (Canceled)"/>
    <s v="We help companies to explain what they do in simple, grandma-would-understand terms."/>
    <n v="5000"/>
    <n v="1"/>
    <x v="1"/>
    <x v="0"/>
    <s v="USD"/>
    <n v="1424989029"/>
    <n v="1422397029"/>
    <b v="0"/>
    <n v="1"/>
    <b v="0"/>
    <s v="technology/web"/>
    <n v="2.0000000000000001E-4"/>
    <n v="1"/>
    <x v="2"/>
    <s v="web"/>
    <x v="634"/>
    <d v="2015-02-26T22:17:09"/>
  </r>
  <r>
    <n v="635"/>
    <s v="Pleero, A Technology Team Building Website (Canceled)"/>
    <s v="Network used for building technology development teams."/>
    <n v="25000"/>
    <n v="2"/>
    <x v="1"/>
    <x v="0"/>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x v="1"/>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x v="637"/>
    <d v="2017-02-25T23:04:00"/>
  </r>
  <r>
    <n v="638"/>
    <s v="W (Canceled)"/>
    <s v="O0"/>
    <n v="200000"/>
    <n v="18"/>
    <x v="1"/>
    <x v="12"/>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x v="0"/>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x v="0"/>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x v="647"/>
    <d v="2016-03-17T17:25:49"/>
  </r>
  <r>
    <n v="648"/>
    <s v="Audio Jacket"/>
    <s v="Get ready for the next product that you canâ€™t live without"/>
    <n v="35000"/>
    <n v="44388"/>
    <x v="0"/>
    <x v="0"/>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x v="658"/>
    <d v="2015-07-26T18:00:00"/>
  </r>
  <r>
    <n v="659"/>
    <s v="Lulu Watch Designs - Apple Watch"/>
    <s v="Sync up your lifestyle"/>
    <n v="3000"/>
    <n v="3017"/>
    <x v="0"/>
    <x v="0"/>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x v="0"/>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x v="0"/>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x v="695"/>
    <d v="2014-10-31T12:30:20"/>
  </r>
  <r>
    <n v="696"/>
    <s v="trustee"/>
    <s v="Show your fidelity by wearing the Trustee rings! Show where you are (at)!"/>
    <n v="175000"/>
    <n v="1"/>
    <x v="2"/>
    <x v="9"/>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x v="704"/>
    <d v="2017-02-20T04:37:48"/>
  </r>
  <r>
    <n v="705"/>
    <s v="SomnoScope"/>
    <s v="The closest thing ever to the Holy Grail of wearables technology"/>
    <n v="100000"/>
    <n v="977"/>
    <x v="2"/>
    <x v="9"/>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x v="0"/>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x v="5"/>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x v="716"/>
    <d v="2014-12-01T00:00:00"/>
  </r>
  <r>
    <n v="717"/>
    <s v="cool air belt"/>
    <s v="Cool air flowing under clothing keeps you cool."/>
    <n v="100000"/>
    <n v="305"/>
    <x v="2"/>
    <x v="0"/>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x v="729"/>
    <d v="2012-09-19T04:27:41"/>
  </r>
  <r>
    <n v="730"/>
    <s v="Encyclopedia of Surfing"/>
    <s v="A Massive but Cheerful Online Digital Archive of Surfing"/>
    <n v="20000"/>
    <n v="26438"/>
    <x v="0"/>
    <x v="0"/>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x v="0"/>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x v="0"/>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x v="0"/>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x v="1"/>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7-16T23:00:00"/>
  </r>
  <r>
    <n v="806"/>
    <s v="Golden Animals NEW Album!"/>
    <s v="Help Golden Animals finish their NEW Album!"/>
    <n v="8000"/>
    <n v="8355"/>
    <x v="0"/>
    <x v="0"/>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x v="0"/>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x v="808"/>
    <d v="2014-12-22T04:59:00"/>
  </r>
  <r>
    <n v="809"/>
    <s v="Peter's New Album!!"/>
    <s v="Acknowledged songwriter looking to record album of new songs to secure a Publishing Contract"/>
    <n v="4000"/>
    <n v="4151"/>
    <x v="0"/>
    <x v="0"/>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9-01T01:21:02"/>
  </r>
  <r>
    <n v="811"/>
    <s v="Love Water Tour"/>
    <s v="We need your financial support to cover the tour costs!  (Sound, lights, travel, stage design)"/>
    <n v="1000"/>
    <n v="1040"/>
    <x v="0"/>
    <x v="0"/>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x v="0"/>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x v="0"/>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x v="818"/>
    <d v="2012-08-07T17:01:00"/>
  </r>
  <r>
    <n v="819"/>
    <s v="Winter Tour"/>
    <s v="We are touring the Southeast in support of our new EP"/>
    <n v="400"/>
    <n v="435"/>
    <x v="0"/>
    <x v="0"/>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x v="0"/>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x v="0"/>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x v="832"/>
    <d v="2012-01-21T08:13:00"/>
  </r>
  <r>
    <n v="833"/>
    <s v="Ragman Rolls"/>
    <s v="This is an American rock album."/>
    <n v="6000"/>
    <n v="6100"/>
    <x v="0"/>
    <x v="0"/>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x v="835"/>
    <d v="2012-05-19T03:00:00"/>
  </r>
  <r>
    <n v="836"/>
    <s v="DESMADRE Full Album + Press Kit"/>
    <s v="An album you can bring home to mom."/>
    <n v="5000"/>
    <n v="5046.5200000000004"/>
    <x v="0"/>
    <x v="0"/>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x v="846"/>
    <d v="2014-03-10T14:00:00"/>
  </r>
  <r>
    <n v="847"/>
    <s v="CENTROPYMUSIC"/>
    <s v="MUSIC WITH MEANING!  MUSIC THAT MATTERS!!!"/>
    <n v="10"/>
    <n v="10"/>
    <x v="0"/>
    <x v="0"/>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x v="3"/>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x v="0"/>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x v="875"/>
    <d v="2015-09-21T17:22:11"/>
  </r>
  <r>
    <n v="876"/>
    <s v="Sound Of Dobells"/>
    <s v="What was the greatest record shop ever?  DOBELLS!"/>
    <n v="3152"/>
    <n v="1286"/>
    <x v="2"/>
    <x v="1"/>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x v="0"/>
    <s v="USD"/>
    <n v="1394681590"/>
    <n v="1392093190"/>
    <b v="0"/>
    <n v="0"/>
    <b v="0"/>
    <s v="music/jazz"/>
    <n v="0"/>
    <e v="#DIV/0!"/>
    <x v="4"/>
    <s v="jazz"/>
    <x v="906"/>
    <d v="2014-03-13T03:33:10"/>
  </r>
  <r>
    <n v="907"/>
    <s v="Greg Chambers Saxophone CD"/>
    <s v="Greg Chambers' self-titled CD needs support for post production, replication, and promotion."/>
    <n v="2900"/>
    <n v="0"/>
    <x v="2"/>
    <x v="0"/>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x v="918"/>
    <d v="2014-12-01T22:59:21"/>
  </r>
  <r>
    <n v="919"/>
    <s v="Jazz CD:  Out of The Blue"/>
    <s v="Cool jazz with a New Orleans flavor."/>
    <n v="20000"/>
    <n v="100"/>
    <x v="2"/>
    <x v="0"/>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x v="926"/>
    <d v="2010-07-08T22:40:00"/>
  </r>
  <r>
    <n v="927"/>
    <s v="JETRO DA SILVA FUNK PROJECT"/>
    <s v="Studio CD/DVD Solo project of Pianist &amp; Keyboardist Jetro da Silva"/>
    <n v="20000"/>
    <n v="0"/>
    <x v="2"/>
    <x v="0"/>
    <s v="USD"/>
    <n v="1337024695"/>
    <n v="1334432695"/>
    <b v="0"/>
    <n v="0"/>
    <b v="0"/>
    <s v="music/jazz"/>
    <n v="0"/>
    <e v="#DIV/0!"/>
    <x v="4"/>
    <s v="jazz"/>
    <x v="927"/>
    <d v="2012-05-14T19:44:55"/>
  </r>
  <r>
    <n v="928"/>
    <s v="In a Jazzy Motown"/>
    <s v="A real Motown Backup singer on 22 gold and platinum albums headlines her own Jazz CD of Motown songs."/>
    <n v="14500"/>
    <n v="1575"/>
    <x v="2"/>
    <x v="0"/>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x v="0"/>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x v="0"/>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x v="950"/>
    <d v="2016-01-17T18:01:01"/>
  </r>
  <r>
    <n v="951"/>
    <s v="Smart Harness"/>
    <s v="Revolutionizing the way we walk our dogs!"/>
    <n v="50000"/>
    <n v="19195"/>
    <x v="2"/>
    <x v="0"/>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x v="962"/>
    <d v="2016-02-11T17:05:53"/>
  </r>
  <r>
    <n v="963"/>
    <s v="The Ultimate Learning Center"/>
    <s v="WE are molding an educated, motivated, non violent GENERATION!"/>
    <n v="35000"/>
    <n v="377"/>
    <x v="2"/>
    <x v="0"/>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x v="988"/>
    <d v="2016-10-01T08:33:45"/>
  </r>
  <r>
    <n v="989"/>
    <s v="Power Rope"/>
    <s v="The most useful phone charger you will ever buy"/>
    <n v="10000"/>
    <n v="1677"/>
    <x v="2"/>
    <x v="0"/>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x v="0"/>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x v="996"/>
    <d v="2014-07-27T15:27:00"/>
  </r>
  <r>
    <n v="997"/>
    <s v="iPhanny"/>
    <s v="The iPhanny keeps your iPhone 6 safe from bending in those dangerous pants pockets."/>
    <n v="5000"/>
    <n v="65"/>
    <x v="2"/>
    <x v="0"/>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x v="0"/>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x v="0"/>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x v="1048"/>
    <d v="2016-09-25T01:16:29"/>
  </r>
  <r>
    <n v="1049"/>
    <s v="J1 (Canceled)"/>
    <s v="------"/>
    <n v="12000"/>
    <n v="0"/>
    <x v="1"/>
    <x v="0"/>
    <s v="USD"/>
    <n v="1455272445"/>
    <n v="1452680445"/>
    <b v="0"/>
    <n v="0"/>
    <b v="0"/>
    <s v="journalism/audio"/>
    <n v="0"/>
    <e v="#DIV/0!"/>
    <x v="5"/>
    <s v="audio"/>
    <x v="1049"/>
    <d v="2016-02-12T10:20:45"/>
  </r>
  <r>
    <n v="1050"/>
    <s v="The (Secular) Barbershop Podcast (Canceled)"/>
    <s v="Secularism is on the rise and I hear you.Talk to me."/>
    <n v="2500"/>
    <n v="0"/>
    <x v="1"/>
    <x v="0"/>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x v="1058"/>
    <d v="2015-03-26T00:00:00"/>
  </r>
  <r>
    <n v="1059"/>
    <s v="Voice Over Artist (Canceled)"/>
    <s v="Turning myself into a vocal artist."/>
    <n v="1100"/>
    <n v="0"/>
    <x v="1"/>
    <x v="0"/>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x v="1060"/>
    <d v="2015-04-15T21:54:53"/>
  </r>
  <r>
    <n v="1061"/>
    <s v="Chat Box 23 (Canceled)"/>
    <s v="T.O., Adi &amp; Mercedes discuss their point of views, women's issues &amp; Hollywood Hotties."/>
    <n v="4000"/>
    <n v="0"/>
    <x v="1"/>
    <x v="0"/>
    <s v="USD"/>
    <n v="1462150800"/>
    <n v="1456987108"/>
    <b v="0"/>
    <n v="0"/>
    <b v="0"/>
    <s v="journalism/audio"/>
    <n v="0"/>
    <e v="#DIV/0!"/>
    <x v="5"/>
    <s v="audio"/>
    <x v="1061"/>
    <d v="2016-05-02T01:00:00"/>
  </r>
  <r>
    <n v="1062"/>
    <s v="RETURNING AT A LATER DATE"/>
    <s v="SEE US ON PATREON www.badgirlartwork.com"/>
    <n v="199"/>
    <n v="190"/>
    <x v="1"/>
    <x v="0"/>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x v="0"/>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x v="1083"/>
    <d v="2014-08-02T15:49:43"/>
  </r>
  <r>
    <n v="1084"/>
    <s v="My own channel"/>
    <s v="I want to start my own channel for gaming"/>
    <n v="550"/>
    <n v="0"/>
    <x v="2"/>
    <x v="0"/>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x v="5"/>
    <s v="CAD"/>
    <n v="1457967975"/>
    <n v="1455379575"/>
    <b v="0"/>
    <n v="9"/>
    <b v="0"/>
    <s v="games/video games"/>
    <n v="3.4200000000000001E-2"/>
    <n v="114"/>
    <x v="6"/>
    <s v="video games"/>
    <x v="1085"/>
    <d v="2016-03-14T15:06:15"/>
  </r>
  <r>
    <n v="1086"/>
    <s v="Cyber Universe Online"/>
    <s v="Humanity's future in the Galaxy"/>
    <n v="18000"/>
    <n v="15"/>
    <x v="2"/>
    <x v="0"/>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x v="1087"/>
    <d v="2014-06-15T17:08:07"/>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x v="6"/>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x v="0"/>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x v="1127"/>
    <d v="2014-11-14T21:30:00"/>
  </r>
  <r>
    <n v="1128"/>
    <s v="Flying Turds"/>
    <s v="#havingfunFTW"/>
    <n v="1000"/>
    <n v="1"/>
    <x v="2"/>
    <x v="1"/>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x v="1140"/>
    <d v="2015-08-06T11:05:21"/>
  </r>
  <r>
    <n v="1141"/>
    <s v="Arena Z - Zombie Survival"/>
    <s v="I think this will be a great game!"/>
    <n v="500"/>
    <n v="0"/>
    <x v="2"/>
    <x v="12"/>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x v="1147"/>
    <d v="2014-10-19T23:19:43"/>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x v="0"/>
    <s v="USD"/>
    <n v="1466096566"/>
    <n v="1463504566"/>
    <b v="0"/>
    <n v="2"/>
    <b v="0"/>
    <s v="food/food trucks"/>
    <n v="1.5E-3"/>
    <n v="37.5"/>
    <x v="7"/>
    <s v="food trucks"/>
    <x v="1149"/>
    <d v="2016-06-16T17:02:46"/>
  </r>
  <r>
    <n v="1150"/>
    <s v="Chef Po's Food Truck"/>
    <s v="Bringing delicious authentic and fusion Taiwanese Food to the West Coast."/>
    <n v="2500"/>
    <n v="252"/>
    <x v="2"/>
    <x v="0"/>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x v="1151"/>
    <d v="2015-09-07T02:27:43"/>
  </r>
  <r>
    <n v="1152"/>
    <s v="Peruvian King Food Truck"/>
    <s v="Peruvian food truck with an LA twist."/>
    <n v="16000"/>
    <n v="911"/>
    <x v="2"/>
    <x v="0"/>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x v="0"/>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1E-3"/>
    <n v="25"/>
    <x v="7"/>
    <s v="food trucks"/>
    <x v="1171"/>
    <d v="2014-11-13T20:18:47"/>
  </r>
  <r>
    <n v="1172"/>
    <s v="let your dayz take you to the dogs."/>
    <s v="Bringing YOUR favorite dog recipes to the streets."/>
    <n v="9000"/>
    <n v="0"/>
    <x v="2"/>
    <x v="0"/>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x v="1180"/>
    <d v="2014-06-28T19:21:54"/>
  </r>
  <r>
    <n v="1181"/>
    <s v="Gringo Loco Tacos Food Truck"/>
    <s v="Bringing the best tacos to the streets of Chicago!"/>
    <n v="50000"/>
    <n v="4"/>
    <x v="2"/>
    <x v="0"/>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x v="1206"/>
    <d v="2017-03-11T13:29:00"/>
  </r>
  <r>
    <n v="1207"/>
    <s v="ITALIANA"/>
    <s v="A humanistic photo book about ancestral &amp; post-modern Italy."/>
    <n v="16700"/>
    <n v="17396"/>
    <x v="0"/>
    <x v="13"/>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2-25T20:18:25"/>
  </r>
  <r>
    <n v="1210"/>
    <s v="Det Andra GÃ¶teborg"/>
    <s v="En fotobok om livet i det enda andra GÃ¶teborg i vÃ¤rlden"/>
    <n v="20000"/>
    <n v="50863"/>
    <x v="0"/>
    <x v="11"/>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x v="0"/>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x v="5"/>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x v="1235"/>
    <d v="2013-12-15T03:14:59"/>
  </r>
  <r>
    <n v="1236"/>
    <s v="&quot;Volando&quot; CD Release (Canceled)"/>
    <s v="Raising money to give the musicians their due."/>
    <n v="2500"/>
    <n v="0"/>
    <x v="1"/>
    <x v="0"/>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x v="0"/>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x v="0"/>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x v="1289"/>
    <d v="2017-01-04T03:14:05"/>
  </r>
  <r>
    <n v="1290"/>
    <s v="I Died... I Came Back, ... Whatever"/>
    <s v="Sometimes your Heart has to STOP for your Life to START."/>
    <n v="3500"/>
    <n v="3800"/>
    <x v="0"/>
    <x v="0"/>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x v="1302"/>
    <d v="2016-12-01T02:23:31"/>
  </r>
  <r>
    <n v="1303"/>
    <s v="Forward Arena Theatre Company: Summer Season"/>
    <s v="Groundbreaking queer theatre."/>
    <n v="3500"/>
    <n v="4559.13"/>
    <x v="0"/>
    <x v="1"/>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x v="0"/>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x v="1338"/>
    <d v="2015-08-02T19:17:13"/>
  </r>
  <r>
    <n v="1339"/>
    <s v="Linkoo (Canceled)"/>
    <s v="World's Smallest customizable Phone &amp; GPS Watch for kids !"/>
    <n v="50000"/>
    <n v="3317"/>
    <x v="1"/>
    <x v="0"/>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x v="1365"/>
    <d v="2015-03-16T16:35:52"/>
  </r>
  <r>
    <n v="1366"/>
    <s v="Kick It! A Tribute to the A.K.s"/>
    <s v="A musical memorial for Alexi Petersen."/>
    <n v="7500"/>
    <n v="9486.69"/>
    <x v="0"/>
    <x v="0"/>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x v="1377"/>
    <d v="2017-02-03T04:11:00"/>
  </r>
  <r>
    <n v="1378"/>
    <s v="SIX BY SEVEN"/>
    <s v="A psychedelic post rock masterpiece!"/>
    <n v="2000"/>
    <n v="4067"/>
    <x v="0"/>
    <x v="1"/>
    <s v="GBP"/>
    <n v="1470075210"/>
    <n v="1468779210"/>
    <b v="0"/>
    <n v="133"/>
    <b v="1"/>
    <s v="music/rock"/>
    <n v="2.0335000000000001"/>
    <n v="30.578947368421051"/>
    <x v="4"/>
    <s v="rock"/>
    <x v="1378"/>
    <d v="2016-08-01T18:13:30"/>
  </r>
  <r>
    <n v="1379"/>
    <s v="J. Walter Makes a Record"/>
    <s v="---------The long-awaited debut full-length from Justin Ruddy--------"/>
    <n v="10000"/>
    <n v="11160"/>
    <x v="0"/>
    <x v="0"/>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x v="0"/>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x v="1392"/>
    <d v="2016-03-03T03:43:06"/>
  </r>
  <r>
    <n v="1393"/>
    <s v="WolfHunt | Social Commentary Rock Project"/>
    <s v="Rock n' Roll tales of our times"/>
    <n v="10000"/>
    <n v="10235"/>
    <x v="0"/>
    <x v="0"/>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x v="1394"/>
    <d v="2017-03-01T03:00:00"/>
  </r>
  <r>
    <n v="1395"/>
    <s v="Quiet Oaks Full Length Album"/>
    <s v="Help Quiet Oaks record their debut album!!!"/>
    <n v="3500"/>
    <n v="3916"/>
    <x v="0"/>
    <x v="0"/>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x v="13"/>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x v="0"/>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x v="1446"/>
    <d v="2016-04-21T10:44:38"/>
  </r>
  <r>
    <n v="1447"/>
    <s v="Indian Language Dictionary"/>
    <s v="I'm creating a dictionary of multiple Indian languages."/>
    <n v="500000"/>
    <n v="75"/>
    <x v="2"/>
    <x v="0"/>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x v="1455"/>
    <d v="2014-09-05T13:39:00"/>
  </r>
  <r>
    <n v="1456"/>
    <s v="Sometimes you don't need love (Canceled)"/>
    <s v="English Version of my auto-published novel"/>
    <n v="5000"/>
    <n v="145"/>
    <x v="1"/>
    <x v="13"/>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x v="1463"/>
    <d v="2013-04-07T20:52:18"/>
  </r>
  <r>
    <n v="1464"/>
    <s v="Science Studio"/>
    <s v="The Best Science Media on the Web"/>
    <n v="5000"/>
    <n v="8160"/>
    <x v="0"/>
    <x v="0"/>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x v="1472"/>
    <d v="2013-10-16T13:01:43"/>
  </r>
  <r>
    <n v="1473"/>
    <s v="ONE LOVES ONLY FORM"/>
    <s v="Public Radio Project"/>
    <n v="1500"/>
    <n v="1807.74"/>
    <x v="0"/>
    <x v="0"/>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x v="1483"/>
    <d v="2016-07-22T04:37:55"/>
  </r>
  <r>
    <n v="1484"/>
    <s v="a book called filtered down thru the stars"/>
    <s v="The mussings of an old wizard"/>
    <n v="2000"/>
    <n v="0"/>
    <x v="2"/>
    <x v="0"/>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x v="2"/>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x v="0"/>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x v="0"/>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x v="1568"/>
    <d v="2014-12-24T01:29:45"/>
  </r>
  <r>
    <n v="1569"/>
    <s v="to be removed (Canceled)"/>
    <s v="to be removed"/>
    <n v="30000"/>
    <n v="0"/>
    <x v="1"/>
    <x v="0"/>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x v="1581"/>
    <d v="2015-12-19T10:46:30"/>
  </r>
  <r>
    <n v="1582"/>
    <s v="Scenes from New Orleans"/>
    <s v="I create canvas prints of images from in and around New Orleans"/>
    <n v="1000"/>
    <n v="93"/>
    <x v="2"/>
    <x v="0"/>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x v="1585"/>
    <d v="2016-12-25T11:00:00"/>
  </r>
  <r>
    <n v="1586"/>
    <s v="Missouri In Pictures"/>
    <s v="Show the world the beauty that is in all of our back yards!"/>
    <n v="1500"/>
    <n v="0"/>
    <x v="2"/>
    <x v="0"/>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x v="1587"/>
    <d v="2014-12-13T22:49:25"/>
  </r>
  <r>
    <n v="1588"/>
    <s v="The Right Side of Texas"/>
    <s v="Southeast Texas as seen through the lens of a cell phone camera"/>
    <n v="516"/>
    <n v="0"/>
    <x v="2"/>
    <x v="0"/>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e v="#DIV/0!"/>
    <x v="8"/>
    <s v="places"/>
    <x v="1589"/>
    <d v="2015-10-09T23:38:06"/>
  </r>
  <r>
    <n v="1590"/>
    <s v="An Italian Adventure"/>
    <s v="Discover Italy through photography."/>
    <n v="60000"/>
    <n v="1020"/>
    <x v="2"/>
    <x v="13"/>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x v="0"/>
    <s v="USD"/>
    <n v="1427503485"/>
    <n v="1423619085"/>
    <b v="0"/>
    <n v="0"/>
    <b v="0"/>
    <s v="photography/places"/>
    <n v="0"/>
    <e v="#DIV/0!"/>
    <x v="8"/>
    <s v="places"/>
    <x v="1592"/>
    <d v="2015-03-28T00:44:45"/>
  </r>
  <r>
    <n v="1593"/>
    <s v="Picturing Italy"/>
    <s v="A trip to fulfill a dream of capturing the wonders and history of ancient Italy in person."/>
    <n v="22000"/>
    <n v="3"/>
    <x v="2"/>
    <x v="0"/>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x v="1610"/>
    <d v="2012-12-15T22:11:50"/>
  </r>
  <r>
    <n v="1611"/>
    <s v="Skelton-Luns CD/7&quot;             No Big Deal."/>
    <s v="Skelton-Luns CD/7&quot; No Big Deal."/>
    <n v="800"/>
    <n v="1001"/>
    <x v="0"/>
    <x v="0"/>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x v="0"/>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x v="1637"/>
    <d v="2009-12-31T23:39:00"/>
  </r>
  <r>
    <n v="1638"/>
    <s v="Avenues EP 2013"/>
    <s v="Avenues will be going in to the studio to record a new EP with Matt Allison!"/>
    <n v="1000"/>
    <n v="1050"/>
    <x v="0"/>
    <x v="0"/>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x v="0"/>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x v="0"/>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x v="0"/>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x v="0"/>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x v="1688"/>
    <d v="2017-04-09T11:49:54"/>
  </r>
  <r>
    <n v="1689"/>
    <s v="Fly Away"/>
    <s v="Praising the Living God in the second half of life."/>
    <n v="2400"/>
    <n v="2400"/>
    <x v="3"/>
    <x v="0"/>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x v="1701"/>
    <d v="2015-01-15T15:56:45"/>
  </r>
  <r>
    <n v="1702"/>
    <s v="lyndale lewis and new vision prosper cd release"/>
    <s v="I can do all things through christ jesus"/>
    <n v="16500"/>
    <n v="1"/>
    <x v="2"/>
    <x v="0"/>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x v="1708"/>
    <d v="2016-05-01T20:48:26"/>
  </r>
  <r>
    <n v="1709"/>
    <s v="Psalms"/>
    <s v="A project to set psalms to music. The psalms are taken from the English Standard Version (ESV) of the Bible."/>
    <n v="1750"/>
    <n v="85"/>
    <x v="2"/>
    <x v="0"/>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x v="1717"/>
    <d v="2016-04-21T04:00:00"/>
  </r>
  <r>
    <n v="1718"/>
    <s v="The Prodigal Son"/>
    <s v="A melody for the galaxy."/>
    <n v="35000"/>
    <n v="75"/>
    <x v="2"/>
    <x v="0"/>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x v="0"/>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x v="1730"/>
    <d v="2015-10-25T02:06:23"/>
  </r>
  <r>
    <n v="1731"/>
    <s v="Sam Cox Band First Christian Tour"/>
    <s v="We are a Christin Worship band looking to midwest tour. God Bless!"/>
    <n v="1000"/>
    <n v="0"/>
    <x v="2"/>
    <x v="0"/>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x v="1735"/>
    <d v="2016-08-07T19:32:25"/>
  </r>
  <r>
    <n v="1736"/>
    <s v="In His Presence"/>
    <s v="A unique meditative album reflecting on the life of Christ, inviting Him into your presence"/>
    <n v="3000"/>
    <n v="22"/>
    <x v="2"/>
    <x v="0"/>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x v="0"/>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x v="5"/>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x v="1758"/>
    <d v="2016-07-14T22:56:32"/>
  </r>
  <r>
    <n v="1759"/>
    <s v="Death Valley"/>
    <s v="Death Valley will be the first photo book of Andi State"/>
    <n v="5000"/>
    <n v="5330"/>
    <x v="0"/>
    <x v="0"/>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x v="1"/>
    <s v="GBP"/>
    <n v="1442065060"/>
    <n v="1437745060"/>
    <b v="0"/>
    <n v="3"/>
    <b v="1"/>
    <s v="photography/photobooks"/>
    <n v="1.55"/>
    <n v="51.666666666666664"/>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x v="1"/>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x v="1"/>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x v="1806"/>
    <d v="2014-09-30T15:19:09"/>
  </r>
  <r>
    <n v="1807"/>
    <s v="Anywhere but Here"/>
    <s v="I want to explore alternative cultures and lifestyles in America."/>
    <n v="5000"/>
    <n v="553"/>
    <x v="2"/>
    <x v="0"/>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x v="0"/>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x v="5"/>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x v="1823"/>
    <d v="2012-10-24T16:26:16"/>
  </r>
  <r>
    <n v="1824"/>
    <s v="Tin Man's Broken Wisdom Fund"/>
    <s v="cd fund raiser"/>
    <n v="3000"/>
    <n v="3002"/>
    <x v="0"/>
    <x v="0"/>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x v="1825"/>
    <d v="2013-07-11T20:01:43"/>
  </r>
  <r>
    <n v="1826"/>
    <s v="BEAR GHOST! Professional Recording! Yay!"/>
    <s v="Hear your favorite Bear Ghost in eargasmic quality!"/>
    <n v="2000"/>
    <n v="2020"/>
    <x v="0"/>
    <x v="0"/>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x v="1833"/>
    <d v="2013-03-02T07:59:00"/>
  </r>
  <r>
    <n v="1834"/>
    <s v="TDJ - All Part of the Plan EP/Tour"/>
    <s v="Help us fund our first tour and promote our new EP!"/>
    <n v="10000"/>
    <n v="11805"/>
    <x v="0"/>
    <x v="0"/>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5"/>
    <d v="2016-03-31T15:51:11"/>
  </r>
  <r>
    <n v="1836"/>
    <s v="KICKSTART OUR &lt;+3"/>
    <s v="Help fund our 2013 Sound &amp; Lighting Touring rig!"/>
    <n v="5000"/>
    <n v="10017"/>
    <x v="0"/>
    <x v="0"/>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x v="0"/>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x v="1858"/>
    <d v="2011-12-16T05:48:41"/>
  </r>
  <r>
    <n v="1859"/>
    <s v="Queen Kwong Tour to London and Paris"/>
    <s v="Queen Kwong is going ON TOUR to London and Paris!"/>
    <n v="3000"/>
    <n v="3955"/>
    <x v="0"/>
    <x v="0"/>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x v="1"/>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3"/>
    <d v="2011-04-16T03:59:00"/>
  </r>
  <r>
    <n v="1894"/>
    <s v="Help me release my first 3 song EP!!"/>
    <s v="Im trying to raise $1000 for a 3 song EP in a studio!"/>
    <n v="1000"/>
    <n v="1145"/>
    <x v="0"/>
    <x v="0"/>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x v="0"/>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x v="1926"/>
    <d v="2010-11-02T00:26:00"/>
  </r>
  <r>
    <n v="1927"/>
    <s v="GBS Detroit Presents Hampshire"/>
    <s v="Hampshire is headed to GBS Detroit."/>
    <n v="600"/>
    <n v="620"/>
    <x v="0"/>
    <x v="0"/>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x v="0"/>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x v="0"/>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x v="1986"/>
    <d v="2016-03-14T09:24:43"/>
  </r>
  <r>
    <n v="1987"/>
    <s v="Ethiopia: Beheld"/>
    <s v="A collection of images that depicts the beauty and diversity within Ethiopia"/>
    <n v="5500"/>
    <n v="2336"/>
    <x v="2"/>
    <x v="1"/>
    <s v="GBP"/>
    <n v="1425223276"/>
    <n v="1422631276"/>
    <b v="0"/>
    <n v="28"/>
    <b v="0"/>
    <s v="photography/people"/>
    <n v="0.42472727272727273"/>
    <n v="83.428571428571431"/>
    <x v="8"/>
    <s v="people"/>
    <x v="1987"/>
    <d v="2015-03-01T15:21:16"/>
  </r>
  <r>
    <n v="1988"/>
    <s v="Phillip Michael Photography"/>
    <s v="Expressing art in an image!"/>
    <n v="6000"/>
    <n v="25"/>
    <x v="2"/>
    <x v="0"/>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x v="0"/>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x v="2039"/>
    <d v="2016-12-01T04:59:00"/>
  </r>
  <r>
    <n v="2040"/>
    <s v="Programmable Capacitor"/>
    <s v="4.29 Billion+ Capacitor Combinations._x000a_No Coding Required."/>
    <n v="3000"/>
    <n v="7445.14"/>
    <x v="0"/>
    <x v="0"/>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x v="2048"/>
    <d v="2013-05-23T15:38:11"/>
  </r>
  <r>
    <n v="2049"/>
    <s v="LOCK8 - the World's First Smart Bike Lock"/>
    <s v="Keyless. Alarm secured. GPS tracking."/>
    <n v="50000"/>
    <n v="60095.35"/>
    <x v="0"/>
    <x v="1"/>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x v="1"/>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x v="0"/>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x v="2098"/>
    <d v="2012-03-08T02:43:55"/>
  </r>
  <r>
    <n v="2099"/>
    <s v="Roosevelt Died."/>
    <s v="Our tour van died, we need help!"/>
    <n v="3000"/>
    <n v="3971"/>
    <x v="0"/>
    <x v="0"/>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2"/>
    <d v="2011-05-05T20:50:48"/>
  </r>
  <r>
    <n v="2103"/>
    <s v="Matthew Moon's New Album"/>
    <s v="Indie rocker, Matthew Moon, has something to share with you..."/>
    <n v="7777"/>
    <n v="11364"/>
    <x v="0"/>
    <x v="0"/>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x v="2112"/>
    <d v="2013-04-15T22:16:33"/>
  </r>
  <r>
    <n v="2113"/>
    <s v="Summer Underground // Honeycomb LP"/>
    <s v="Help us fund our second full-length album Honeycomb!"/>
    <n v="7000"/>
    <n v="7340"/>
    <x v="0"/>
    <x v="0"/>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x v="2126"/>
    <d v="2014-12-08T23:21:27"/>
  </r>
  <r>
    <n v="2127"/>
    <s v="Three Monkeys - Part 1: Into the Abyss"/>
    <s v="Three Monkeys is an audio adventure game for PC."/>
    <n v="28000"/>
    <n v="8076"/>
    <x v="2"/>
    <x v="1"/>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x v="0"/>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x v="2143"/>
    <d v="2010-07-21T19:00:00"/>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x v="2146"/>
    <d v="2016-02-11T16:18:30"/>
  </r>
  <r>
    <n v="2147"/>
    <s v="Johnny Rocketfingers 3"/>
    <s v="A Point and Click Adventure on Steroids."/>
    <n v="390000"/>
    <n v="2716"/>
    <x v="2"/>
    <x v="0"/>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x v="2149"/>
    <d v="2010-07-31T00:00:00"/>
  </r>
  <r>
    <n v="2150"/>
    <s v="The Unknown Door"/>
    <s v="A pixel styled open world detective game."/>
    <n v="50000"/>
    <n v="405"/>
    <x v="2"/>
    <x v="10"/>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x v="2156"/>
    <d v="2013-09-16T20:30:06"/>
  </r>
  <r>
    <n v="2157"/>
    <s v="Nin"/>
    <s v="Gamers and 90's fans unite in this small tale of epic proportions!"/>
    <n v="75000"/>
    <n v="21144"/>
    <x v="2"/>
    <x v="0"/>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x v="2160"/>
    <d v="2012-05-19T17:05:05"/>
  </r>
  <r>
    <n v="2161"/>
    <s v="CallMeGhost DEBUT ALBUM preorder!"/>
    <s v="We're trying to fund hard copies of our debut album!"/>
    <n v="400"/>
    <n v="463"/>
    <x v="0"/>
    <x v="0"/>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x v="2163"/>
    <d v="2015-06-08T03:50:00"/>
  </r>
  <r>
    <n v="2164"/>
    <s v="Rosaline debut record"/>
    <s v="South Florida roots country/rock outfit's long awaited debut record"/>
    <n v="5500"/>
    <n v="5645"/>
    <x v="0"/>
    <x v="0"/>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x v="0"/>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x v="0"/>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x v="0"/>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x v="17"/>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x v="0"/>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x v="0"/>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x v="0"/>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x v="2300"/>
    <d v="2012-06-28T17:26:56"/>
  </r>
  <r>
    <n v="2301"/>
    <s v="Time Crash"/>
    <s v="We are America's first trock band, and we're ready to bring you our first album!"/>
    <n v="5000"/>
    <n v="6680.22"/>
    <x v="0"/>
    <x v="0"/>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x v="0"/>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x v="2350"/>
    <d v="2017-01-03T20:12:50"/>
  </r>
  <r>
    <n v="2351"/>
    <s v="NZ Auction site.  No listing or success fees. Only $2 p/m"/>
    <s v="Donate $30 or more and receive a free selfie stick."/>
    <n v="18900"/>
    <n v="108"/>
    <x v="1"/>
    <x v="4"/>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x v="2353"/>
    <d v="2015-04-21T16:13:42"/>
  </r>
  <r>
    <n v="2354"/>
    <s v="Dissertation (Canceled)"/>
    <s v="Almost done with doctorate degree but need funding of $35,000 to complete research of project."/>
    <n v="35000"/>
    <n v="25"/>
    <x v="1"/>
    <x v="0"/>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x v="2355"/>
    <d v="2015-05-02T22:02:16"/>
  </r>
  <r>
    <n v="2356"/>
    <s v="HardstyleUnited.com (Canceled)"/>
    <s v="HardstyleUnited.com The Global Hardstyle community. Your Hardstyle community."/>
    <n v="10000"/>
    <n v="0"/>
    <x v="1"/>
    <x v="9"/>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x v="2372"/>
    <d v="2015-04-24T01:39:31"/>
  </r>
  <r>
    <n v="2373"/>
    <s v="Cykelauktion.com (Canceled)"/>
    <s v="We want to create a safe marketplace for buying and selling bicycles."/>
    <n v="850000"/>
    <n v="50"/>
    <x v="1"/>
    <x v="11"/>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x v="2377"/>
    <d v="2016-11-25T21:53:03"/>
  </r>
  <r>
    <n v="2378"/>
    <s v="KEEPUP INC (Canceled)"/>
    <s v="KEEPUP allows you to extend your social circle by introducing you to new people via your friends."/>
    <n v="110000"/>
    <n v="0"/>
    <x v="1"/>
    <x v="0"/>
    <s v="USD"/>
    <n v="1440548330"/>
    <n v="1438042730"/>
    <b v="0"/>
    <n v="0"/>
    <b v="0"/>
    <s v="technology/web"/>
    <n v="0"/>
    <e v="#DIV/0!"/>
    <x v="2"/>
    <s v="web"/>
    <x v="2378"/>
    <d v="2015-08-26T00:18:50"/>
  </r>
  <r>
    <n v="2379"/>
    <s v="SelectCooks.com (Canceled)"/>
    <s v="Selectcooks.com is a community marketplace for people to list, find and hire chefs."/>
    <n v="30000"/>
    <n v="0"/>
    <x v="1"/>
    <x v="0"/>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x v="2401"/>
    <d v="2016-03-05T19:44:56"/>
  </r>
  <r>
    <n v="2402"/>
    <s v="Cupcake Truck Unite"/>
    <s v="Small town, delicious treats, and a mobile truck"/>
    <n v="12000"/>
    <n v="52"/>
    <x v="2"/>
    <x v="0"/>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x v="0"/>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x v="2417"/>
    <d v="2014-08-10T21:13:07"/>
  </r>
  <r>
    <n v="2418"/>
    <s v="Mexican food truck"/>
    <s v="I want to start my food truck business."/>
    <n v="25000"/>
    <n v="5"/>
    <x v="2"/>
    <x v="0"/>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x v="2420"/>
    <d v="2014-11-10T01:41:35"/>
  </r>
  <r>
    <n v="2421"/>
    <s v="hot dog cart"/>
    <s v="help me start Merrill's first hot dog cart in this empty lot"/>
    <n v="6000"/>
    <n v="1"/>
    <x v="2"/>
    <x v="0"/>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x v="0"/>
    <s v="USD"/>
    <n v="1426091036"/>
    <n v="1423502636"/>
    <b v="0"/>
    <n v="1"/>
    <b v="0"/>
    <s v="food/food trucks"/>
    <n v="2E-3"/>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1.3333333333333334E-4"/>
    <n v="8"/>
    <x v="7"/>
    <s v="food trucks"/>
    <x v="2423"/>
    <d v="2014-12-31T16:54:50"/>
  </r>
  <r>
    <n v="2424"/>
    <s v="Lily and Memphs"/>
    <s v="Great and creative food from the heart in the form of a sweet food truck!"/>
    <n v="25000"/>
    <n v="310"/>
    <x v="2"/>
    <x v="0"/>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2.0000000000000002E-5"/>
    <n v="1"/>
    <x v="7"/>
    <s v="food trucks"/>
    <x v="2427"/>
    <d v="2016-03-23T06:38:53"/>
  </r>
  <r>
    <n v="2428"/>
    <s v="Premium Burgers"/>
    <s v="From Moo 2 You! We want to offer premium burgers to a taco flooded environment."/>
    <n v="35000"/>
    <n v="1"/>
    <x v="2"/>
    <x v="0"/>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x v="2430"/>
    <d v="2016-02-12T03:08:24"/>
  </r>
  <r>
    <n v="2431"/>
    <s v="Murphy's good eatin'"/>
    <s v="Go to Colorado and run a food truck with homemade food of all kinds."/>
    <n v="100000"/>
    <n v="2"/>
    <x v="2"/>
    <x v="0"/>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2E-3"/>
    <n v="5"/>
    <x v="7"/>
    <s v="food trucks"/>
    <x v="2440"/>
    <d v="2016-02-13T21:35:13"/>
  </r>
  <r>
    <n v="2441"/>
    <s v="Bring Alchemy Pops to the People!"/>
    <s v="YOU can help Alchemy Pops POP up on a street near you!"/>
    <n v="7500"/>
    <n v="8091"/>
    <x v="0"/>
    <x v="0"/>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x v="0"/>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x v="2491"/>
    <d v="2011-01-16T01:51:00"/>
  </r>
  <r>
    <n v="2492"/>
    <s v="SUPER NICE EP 2012"/>
    <s v="We're a band from Hawaii trying to produce our first EP and we need help!"/>
    <n v="600"/>
    <n v="750"/>
    <x v="0"/>
    <x v="0"/>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x v="2506"/>
    <d v="2015-10-03T21:00:00"/>
  </r>
  <r>
    <n v="2507"/>
    <s v="Help Cafe Talavera get a New Kitchen!"/>
    <s v="Unique dishes for a unique city!."/>
    <n v="42850"/>
    <n v="0"/>
    <x v="2"/>
    <x v="0"/>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x v="2518"/>
    <d v="2014-11-13T17:20:28"/>
  </r>
  <r>
    <n v="2519"/>
    <s v="Kelli's Kitchen"/>
    <s v="Better than your mom's, better than Cracker Barrel, only at Kelli's Kitchen (all from scratch)."/>
    <n v="150000"/>
    <n v="65"/>
    <x v="2"/>
    <x v="0"/>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x v="2528"/>
    <d v="2015-08-20T11:00:00"/>
  </r>
  <r>
    <n v="2529"/>
    <s v="UrbanArias is DC's Contemporary Opera Company"/>
    <s v="Opera. Short. New."/>
    <n v="6000"/>
    <n v="6257"/>
    <x v="0"/>
    <x v="0"/>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x v="0"/>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x v="2575"/>
    <d v="2015-01-12T02:36:34"/>
  </r>
  <r>
    <n v="2576"/>
    <s v="2 Go Fast Food (Canceled)"/>
    <s v="A New Twist with an American and Philippine fast food Mobile Trailer."/>
    <n v="10000"/>
    <n v="0"/>
    <x v="1"/>
    <x v="0"/>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x v="2581"/>
    <d v="2015-11-16T16:04:58"/>
  </r>
  <r>
    <n v="2582"/>
    <s v="Drunken Wings"/>
    <s v="The place where chicken meets liquor for the first time!"/>
    <n v="90000"/>
    <n v="1"/>
    <x v="2"/>
    <x v="0"/>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x v="0"/>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x v="0"/>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x v="2654"/>
    <d v="2015-04-21T13:25:26"/>
  </r>
  <r>
    <n v="2655"/>
    <s v="Balloons (Canceled)"/>
    <s v="Thank you for your support!"/>
    <n v="15000"/>
    <n v="3155"/>
    <x v="1"/>
    <x v="0"/>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x v="2658"/>
    <d v="2016-07-30T21:13:14"/>
  </r>
  <r>
    <n v="2659"/>
    <s v="test (Canceled)"/>
    <s v="test"/>
    <n v="49000"/>
    <n v="1333"/>
    <x v="1"/>
    <x v="0"/>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x v="5"/>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x v="2679"/>
    <d v="2015-02-28T00:01:34"/>
  </r>
  <r>
    <n v="2680"/>
    <s v="iHeart Pillow"/>
    <s v="iHeartPillow, Connecting loved ones"/>
    <n v="32000"/>
    <n v="276"/>
    <x v="2"/>
    <x v="3"/>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x v="0"/>
    <s v="USD"/>
    <n v="1435591318"/>
    <n v="1432999318"/>
    <b v="0"/>
    <n v="0"/>
    <b v="0"/>
    <s v="food/food trucks"/>
    <n v="0"/>
    <e v="#DIV/0!"/>
    <x v="7"/>
    <s v="food trucks"/>
    <x v="2687"/>
    <d v="2015-06-29T15:21:58"/>
  </r>
  <r>
    <n v="2688"/>
    <s v="Mac N Cheez Food Truck"/>
    <s v="The amazing gourmet Mac N Cheez Food Truck Campaigne!"/>
    <n v="50000"/>
    <n v="74"/>
    <x v="2"/>
    <x v="0"/>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x v="2690"/>
    <d v="2015-06-03T02:31:16"/>
  </r>
  <r>
    <n v="2691"/>
    <s v="Cook"/>
    <s v="A Great New local Food Truck serving up ethnic fusion inspired eats in Ottawa."/>
    <n v="65000"/>
    <n v="35"/>
    <x v="2"/>
    <x v="5"/>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x v="0"/>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x v="0"/>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x v="2725"/>
    <d v="2017-03-01T17:52:15"/>
  </r>
  <r>
    <n v="2726"/>
    <s v="Krimston TWO - Dual SIM case for iPhone"/>
    <s v="Krimston TWO: iPhone Dual SIM Case"/>
    <n v="100000"/>
    <n v="105745"/>
    <x v="0"/>
    <x v="0"/>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x v="0"/>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x v="2748"/>
    <d v="2016-09-02T17:03:22"/>
  </r>
  <r>
    <n v="2749"/>
    <s v="A Tree is a Tree, no matter what you see.  CHILDREN'S BOOK"/>
    <s v="Self-publishing my children's book."/>
    <n v="10000"/>
    <n v="110"/>
    <x v="2"/>
    <x v="0"/>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x v="2756"/>
    <d v="2014-01-11T21:36:41"/>
  </r>
  <r>
    <n v="2757"/>
    <s v="C is for Crooked"/>
    <s v="A children's letter book that Lampoons Hillary Clinton"/>
    <n v="1500"/>
    <n v="10"/>
    <x v="2"/>
    <x v="0"/>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x v="2785"/>
    <d v="2016-08-05T21:00:00"/>
  </r>
  <r>
    <n v="2786"/>
    <s v="Fierce"/>
    <s v="A heart-melting farce about sex, art and the lovelorn lay-abouts of London-town."/>
    <n v="2500"/>
    <n v="2946"/>
    <x v="0"/>
    <x v="1"/>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s v="plays"/>
    <x v="2788"/>
    <d v="2016-07-29T16:50:43"/>
  </r>
  <r>
    <n v="2789"/>
    <s v="The Adventurers Club"/>
    <s v="BNT's Biggest Adventure So Far: Our 2015 full length production!"/>
    <n v="3000"/>
    <n v="3035"/>
    <x v="0"/>
    <x v="0"/>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x v="2"/>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s v="plays"/>
    <x v="2806"/>
    <d v="2015-08-05T11:00:00"/>
  </r>
  <r>
    <n v="2807"/>
    <s v="The Commission Theatre Co."/>
    <s v="Bringing Shakespeare back to the Playwrights"/>
    <n v="5000"/>
    <n v="6300"/>
    <x v="0"/>
    <x v="0"/>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x v="0"/>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x v="2832"/>
    <d v="2014-11-23T22:00:00"/>
  </r>
  <r>
    <n v="2833"/>
    <s v="Star Man Rocket Man"/>
    <s v="A new play about exploring outer space"/>
    <n v="2700"/>
    <n v="2923"/>
    <x v="0"/>
    <x v="0"/>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e v="#DIV/0!"/>
    <x v="1"/>
    <s v="plays"/>
    <x v="2858"/>
    <d v="2014-12-05T11:28:00"/>
  </r>
  <r>
    <n v="2859"/>
    <s v="Grover Theatre Company (GTC)"/>
    <s v="A theatre company that will create works to inspire young people and get everyone involved."/>
    <n v="2000"/>
    <n v="35"/>
    <x v="2"/>
    <x v="2"/>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x v="2863"/>
    <d v="2014-09-09T16:12:03"/>
  </r>
  <r>
    <n v="2864"/>
    <s v="'Haunting Julia' by Alan Ayckbourn"/>
    <s v="Accessible, original theatre for all!"/>
    <n v="2500"/>
    <n v="40"/>
    <x v="2"/>
    <x v="1"/>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x v="0"/>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4.1111111111111114E-3"/>
    <n v="46.25"/>
    <x v="1"/>
    <s v="plays"/>
    <x v="2884"/>
    <d v="2014-12-05T17:27:15"/>
  </r>
  <r>
    <n v="2885"/>
    <s v="The Wedding"/>
    <s v="An historic and proud work of Polish nationalistic literature performed on stage."/>
    <n v="400"/>
    <n v="130"/>
    <x v="2"/>
    <x v="0"/>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x v="2892"/>
    <d v="2014-08-25T21:00:00"/>
  </r>
  <r>
    <n v="2893"/>
    <s v="REDISCOVERING KIA THE PLAY"/>
    <s v="Fundraising for REDISCOVERING KIA THE PLAY"/>
    <n v="5000"/>
    <n v="25"/>
    <x v="2"/>
    <x v="0"/>
    <s v="USD"/>
    <n v="1420768800"/>
    <n v="1415644395"/>
    <b v="0"/>
    <n v="2"/>
    <b v="0"/>
    <s v="theater/plays"/>
    <n v="5.0000000000000001E-3"/>
    <n v="12.5"/>
    <x v="1"/>
    <s v="plays"/>
    <x v="2893"/>
    <d v="2015-01-09T02:00:00"/>
  </r>
  <r>
    <n v="2894"/>
    <s v="How Could You Do This To Me (The Stage Play)"/>
    <s v="This Is A Story About A Woman A Man And A Woman"/>
    <n v="50000"/>
    <n v="0"/>
    <x v="2"/>
    <x v="0"/>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x v="2913"/>
    <d v="2014-09-06T22:08:59"/>
  </r>
  <r>
    <n v="2914"/>
    <s v="Hercules the Panto"/>
    <s v="Hercules must complete four challenges in order to meet the father he never knew"/>
    <n v="25000"/>
    <n v="1"/>
    <x v="2"/>
    <x v="1"/>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6"/>
    <d v="2014-10-13T04:59:00"/>
  </r>
  <r>
    <n v="2937"/>
    <s v="UCAS"/>
    <s v="UCAS is a new British musical premiering at the Edinburgh Fringe Festival 2014."/>
    <n v="1500"/>
    <n v="2000"/>
    <x v="0"/>
    <x v="1"/>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x v="2971"/>
    <d v="2014-08-31T15:47:58"/>
  </r>
  <r>
    <n v="2972"/>
    <s v="A Bad Plan"/>
    <s v="A group of artists. A mythical art piece. A harrowing quest. And some margaritas."/>
    <n v="2000"/>
    <n v="2107"/>
    <x v="0"/>
    <x v="0"/>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x v="2988"/>
    <d v="2016-06-20T08:41:21"/>
  </r>
  <r>
    <n v="2989"/>
    <s v="Let's Light Up The Gem!"/>
    <s v="Bring the movies back to Bethel, Maine."/>
    <n v="20000"/>
    <n v="35307"/>
    <x v="0"/>
    <x v="0"/>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x v="2992"/>
    <d v="2016-10-09T18:25:10"/>
  </r>
  <r>
    <n v="2993"/>
    <s v="TRUE WEST: Think, Dog! Productions"/>
    <s v="Help us build the Kitchen from Hell!"/>
    <n v="1000"/>
    <n v="1003"/>
    <x v="0"/>
    <x v="0"/>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x v="3006"/>
    <d v="2014-12-14T18:09:51"/>
  </r>
  <r>
    <n v="3007"/>
    <s v="Bethlem"/>
    <s v="Consuite for 2015 CoreCon.  An adventure into insanity."/>
    <n v="600"/>
    <n v="1080"/>
    <x v="0"/>
    <x v="0"/>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x v="3027"/>
    <d v="2015-03-20T15:54:11"/>
  </r>
  <r>
    <n v="3028"/>
    <s v="A Home for Vegas Theatre Hub"/>
    <s v="We have a space! Help us fill it with a stage, chairs, gear and audiences' laughter!"/>
    <n v="5000"/>
    <n v="8401"/>
    <x v="0"/>
    <x v="0"/>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s v="spaces"/>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x v="3060"/>
    <d v="2015-09-28T06:35:34"/>
  </r>
  <r>
    <n v="3061"/>
    <s v="Help Save Parkway Cinemas!"/>
    <s v="Save a historic Local theater."/>
    <n v="1000000"/>
    <n v="0"/>
    <x v="2"/>
    <x v="0"/>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x v="0"/>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x v="0"/>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x v="3075"/>
    <d v="2016-08-19T02:27:20"/>
  </r>
  <r>
    <n v="3076"/>
    <s v="10,000 Hours"/>
    <s v="Helping female comedians get in their 10,000 Hours of practice!"/>
    <n v="10000"/>
    <n v="1506"/>
    <x v="2"/>
    <x v="0"/>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x v="0"/>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x v="3107"/>
    <d v="2015-05-11T19:32:31"/>
  </r>
  <r>
    <n v="3108"/>
    <s v="Funding a home for our Children's Theater"/>
    <s v="We need a permanent home for the theater!"/>
    <n v="50000"/>
    <n v="26"/>
    <x v="2"/>
    <x v="0"/>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x v="3121"/>
    <d v="2014-09-26T16:18:55"/>
  </r>
  <r>
    <n v="3122"/>
    <s v="be back soon (Canceled)"/>
    <s v="cancelled until further notice"/>
    <n v="199"/>
    <n v="116"/>
    <x v="1"/>
    <x v="0"/>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x v="3124"/>
    <d v="2015-02-02T18:43:21"/>
  </r>
  <r>
    <n v="3125"/>
    <s v="N/A (Canceled)"/>
    <s v="N/A"/>
    <n v="1500000"/>
    <n v="0"/>
    <x v="1"/>
    <x v="0"/>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x v="0"/>
    <s v="USD"/>
    <n v="1492145940"/>
    <n v="1489504916"/>
    <b v="0"/>
    <n v="4"/>
    <b v="0"/>
    <s v="theater/plays"/>
    <n v="3.7499999999999999E-2"/>
    <n v="93.75"/>
    <x v="1"/>
    <s v="plays"/>
    <x v="3130"/>
    <d v="2017-04-14T04:59:00"/>
  </r>
  <r>
    <n v="3131"/>
    <s v="SNAKE EYES"/>
    <s v="A Staged Reading of &quot;Snake Eyes,&quot; a new play by Alex Rafala"/>
    <n v="4100"/>
    <n v="645"/>
    <x v="3"/>
    <x v="0"/>
    <s v="USD"/>
    <n v="1491656045"/>
    <n v="1489067645"/>
    <b v="0"/>
    <n v="12"/>
    <b v="0"/>
    <s v="theater/plays"/>
    <n v="0.15731707317073171"/>
    <n v="53.75"/>
    <x v="1"/>
    <s v="plays"/>
    <x v="3131"/>
    <d v="2017-04-08T12:54:05"/>
  </r>
  <r>
    <n v="3132"/>
    <s v="A Bite of a Snake Play"/>
    <s v="Smells Like Money, Drips Like Honey, Taste Like Mocha, Better Run AWAY"/>
    <n v="30000"/>
    <n v="10"/>
    <x v="3"/>
    <x v="0"/>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e v="#DIV/0!"/>
    <x v="1"/>
    <s v="plays"/>
    <x v="3145"/>
    <d v="2017-03-27T23:58:54"/>
  </r>
  <r>
    <n v="3146"/>
    <s v="SoÃ±Ã© una ciudad amurallada"/>
    <s v="Somos... Podemos... Amamos... Nuestra muralla, nuestra utopÃ­a. Que el amor sea el lÃ­mite"/>
    <n v="50000"/>
    <n v="5250"/>
    <x v="3"/>
    <x v="14"/>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x v="3156"/>
    <d v="2012-06-01T22:52:24"/>
  </r>
  <r>
    <n v="3157"/>
    <s v="Summer FourPlay"/>
    <s v="Four Directors.  Four One Acts.  Four Genres.  For You."/>
    <n v="4000"/>
    <n v="4040"/>
    <x v="0"/>
    <x v="0"/>
    <s v="USD"/>
    <n v="1405746000"/>
    <n v="1404932105"/>
    <b v="1"/>
    <n v="41"/>
    <b v="1"/>
    <s v="theater/plays"/>
    <n v="1.01"/>
    <n v="98.536585365853654"/>
    <x v="1"/>
    <s v="plays"/>
    <x v="3157"/>
    <d v="2014-07-19T05:00:00"/>
  </r>
  <r>
    <n v="3158"/>
    <s v="Nursery Crimes"/>
    <s v="A 40s crime-noir play using nursery rhyme characters."/>
    <n v="5000"/>
    <n v="5700"/>
    <x v="0"/>
    <x v="0"/>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x v="3168"/>
    <d v="2014-06-13T22:00:00"/>
  </r>
  <r>
    <n v="3169"/>
    <s v="The Window"/>
    <s v="We're bringing The Window to the Cherry Lane Theater in January 2014."/>
    <n v="8000"/>
    <n v="8241"/>
    <x v="0"/>
    <x v="0"/>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x v="0"/>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x v="3219"/>
    <d v="2015-03-22T22:35:47"/>
  </r>
  <r>
    <n v="3220"/>
    <s v="Burners"/>
    <s v="A sci-fi thriller for the stage opening March 10 in Los Angeles."/>
    <n v="15000"/>
    <n v="15126"/>
    <x v="0"/>
    <x v="0"/>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x v="3251"/>
    <d v="2015-06-21T17:32:46"/>
  </r>
  <r>
    <n v="3252"/>
    <s v="Modern Love"/>
    <s v="How do we navigate the boundaries between friendship, sexual intimacy and obsessive desire?"/>
    <n v="2250"/>
    <n v="2876"/>
    <x v="0"/>
    <x v="1"/>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x v="0"/>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x v="3270"/>
    <d v="2015-07-12T12:47:45"/>
  </r>
  <r>
    <n v="3271"/>
    <s v="Saxon Court at Southwark Playhouse"/>
    <s v="A razor sharp satire to darken your Christmas."/>
    <n v="1500"/>
    <n v="1950"/>
    <x v="0"/>
    <x v="1"/>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s v="plays"/>
    <x v="3284"/>
    <d v="2016-01-29T05:59:00"/>
  </r>
  <r>
    <n v="3285"/>
    <s v="By Morning"/>
    <s v="A new play by Matthew Gasda"/>
    <n v="4999"/>
    <n v="5604"/>
    <x v="0"/>
    <x v="0"/>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x v="5"/>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x v="3301"/>
    <d v="2016-08-01T06:59:00"/>
  </r>
  <r>
    <n v="3302"/>
    <s v="El muro de BorÃ­s KiÃ©n"/>
    <s v="FilosofÃ­a de los anÃ³nimos"/>
    <n v="8400"/>
    <n v="8685"/>
    <x v="0"/>
    <x v="3"/>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x v="3308"/>
    <d v="2016-04-13T21:02:45"/>
  </r>
  <r>
    <n v="3309"/>
    <s v="Collision Course"/>
    <s v="Two unlikely friends, a garage, tinned beans &amp; the end of the world."/>
    <n v="350"/>
    <n v="558"/>
    <x v="0"/>
    <x v="1"/>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x v="0"/>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x v="5"/>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s v="plays"/>
    <x v="3359"/>
    <d v="2017-02-25T01:22:14"/>
  </r>
  <r>
    <n v="3360"/>
    <s v="Pretty Butch"/>
    <s v="World Premiere, an M1 Singapore Fringe Festival 2017 commission."/>
    <n v="9000"/>
    <n v="9124"/>
    <x v="0"/>
    <x v="20"/>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x v="3394"/>
    <d v="2014-07-27T14:17:25"/>
  </r>
  <r>
    <n v="3395"/>
    <s v="MIRAMAR"/>
    <s v="Miramar is a a darkly funny play exploring what it is we call â€˜homeâ€™."/>
    <n v="500"/>
    <n v="920"/>
    <x v="0"/>
    <x v="1"/>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x v="0"/>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x v="3432"/>
    <d v="2016-02-05T22:00:00"/>
  </r>
  <r>
    <n v="3433"/>
    <s v="The Dybbuk"/>
    <s v="death&amp;pretzels presents their first Chicago based project:_x000a_The Dybbuk by S. Ansky"/>
    <n v="9500"/>
    <n v="9525"/>
    <x v="0"/>
    <x v="0"/>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x v="3446"/>
    <d v="2015-02-05T12:20:00"/>
  </r>
  <r>
    <n v="3447"/>
    <s v="The Vagabond Halfback"/>
    <s v="&quot;He was a poet, a vagrant, a philosopher, a lady's man and a hard drinker&quot;"/>
    <n v="1000"/>
    <n v="1078"/>
    <x v="0"/>
    <x v="0"/>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x v="1"/>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x v="3466"/>
    <d v="2016-04-19T23:27:30"/>
  </r>
  <r>
    <n v="3467"/>
    <s v="Venus in Fur, Los Angeles."/>
    <s v="Venus in Fur, By David Ives."/>
    <n v="3000"/>
    <n v="3030"/>
    <x v="0"/>
    <x v="0"/>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x v="0"/>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x v="1"/>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x v="3530"/>
    <d v="2016-04-10T20:00:00"/>
  </r>
  <r>
    <n v="3531"/>
    <s v="The Reinvention of Lily Johnson"/>
    <s v="A political comedy for a crazy election year"/>
    <n v="1000"/>
    <n v="1280"/>
    <x v="0"/>
    <x v="0"/>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x v="3533"/>
    <d v="2015-11-11T19:16:07"/>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x v="0"/>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x v="3571"/>
    <d v="2014-10-30T20:36:53"/>
  </r>
  <r>
    <n v="3572"/>
    <s v="Monster"/>
    <s v="A darkly comic one woman show by Abram Rooney as part of The Camden Fringe 2015."/>
    <n v="500"/>
    <n v="500"/>
    <x v="0"/>
    <x v="1"/>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x v="1"/>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x v="3585"/>
    <d v="2014-12-21T17:11:30"/>
  </r>
  <r>
    <n v="3586"/>
    <s v="Actors &amp; Musicians who are Blind or Autistic"/>
    <s v="See Theatre In A New Light"/>
    <n v="7500"/>
    <n v="8207"/>
    <x v="0"/>
    <x v="0"/>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x v="3594"/>
    <d v="2016-09-04T01:36:22"/>
  </r>
  <r>
    <n v="3595"/>
    <s v="The Flu Season"/>
    <s v="A new theatre company staging Will Eno's The Flu Season in Seattle"/>
    <n v="2600"/>
    <n v="3081"/>
    <x v="0"/>
    <x v="0"/>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99"/>
    <d v="2015-08-30T00:00:00"/>
  </r>
  <r>
    <n v="3600"/>
    <s v="Pariah"/>
    <s v="The First Play From The Man Who Brought You The Black James Bond!"/>
    <n v="10"/>
    <n v="13"/>
    <x v="0"/>
    <x v="0"/>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x v="1"/>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x v="0"/>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x v="0"/>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x v="5"/>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x v="3647"/>
    <d v="2016-09-30T17:58:47"/>
  </r>
  <r>
    <n v="3648"/>
    <s v="Moth Theater Lives"/>
    <s v="Help Moth Live! Support Moth and its artist collective to achieve its 2014/15 season."/>
    <n v="40000"/>
    <n v="40153"/>
    <x v="0"/>
    <x v="0"/>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x v="3657"/>
    <d v="2016-06-01T21:42:00"/>
  </r>
  <r>
    <n v="3658"/>
    <s v="Mr. Marmalade"/>
    <s v="Life is hard when your own imaginary friend can't make time for you."/>
    <n v="1500"/>
    <n v="1510"/>
    <x v="0"/>
    <x v="0"/>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x v="3665"/>
    <d v="2015-10-28T19:54:00"/>
  </r>
  <r>
    <n v="3666"/>
    <s v="Israel LÃ³pez @ Ojai Playwrights Conference"/>
    <s v="Artistic Internship @ Ojai Playwrights Conference"/>
    <n v="1200"/>
    <n v="1200"/>
    <x v="0"/>
    <x v="0"/>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x v="0"/>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x v="3699"/>
    <d v="2014-10-15T14:26:56"/>
  </r>
  <r>
    <n v="3700"/>
    <s v="Generations (Senior Project)"/>
    <s v="Help me produce the play I have written for my senior project!"/>
    <n v="500"/>
    <n v="606"/>
    <x v="0"/>
    <x v="0"/>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x v="3718"/>
    <d v="2015-02-27T17:11:15"/>
  </r>
  <r>
    <n v="3719"/>
    <s v="Corium"/>
    <s v="A new piece of physical theatre about love, regret and longing."/>
    <n v="200"/>
    <n v="420"/>
    <x v="0"/>
    <x v="1"/>
    <s v="GBP"/>
    <n v="1434994266"/>
    <n v="1432402266"/>
    <b v="0"/>
    <n v="4"/>
    <b v="1"/>
    <s v="theater/plays"/>
    <n v="2.1"/>
    <n v="105"/>
    <x v="1"/>
    <s v="plays"/>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x v="3722"/>
    <d v="2016-02-11T22:59:00"/>
  </r>
  <r>
    <n v="3723"/>
    <s v="Beauty and the Beast"/>
    <s v="Saltmine Theatre Company present Beauty and the Beast:"/>
    <n v="4500"/>
    <n v="4592"/>
    <x v="0"/>
    <x v="1"/>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x v="3734"/>
    <d v="2015-05-25T21:38:16"/>
  </r>
  <r>
    <n v="3735"/>
    <s v="Women Beware Women"/>
    <s v="Young Actor's taking on a Jacobean tragedy. Family, betrayal, love, lust, sex and death."/>
    <n v="150"/>
    <n v="20"/>
    <x v="2"/>
    <x v="1"/>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x v="0"/>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x v="3742"/>
    <d v="2014-09-06T05:09:04"/>
  </r>
  <r>
    <n v="3743"/>
    <s v="Down the Mississippi"/>
    <s v="I'm taking the Adventures of Huckleberry Finn puppet show down the Mississippi River!"/>
    <n v="2200"/>
    <n v="0"/>
    <x v="2"/>
    <x v="0"/>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x v="3744"/>
    <d v="2014-07-05T03:59:00"/>
  </r>
  <r>
    <n v="3745"/>
    <s v="Tyke Theatre Web Show"/>
    <s v="Tyke wants to expand her puppet theater show to weekly online web shows and is looking for backers."/>
    <n v="100"/>
    <n v="10"/>
    <x v="2"/>
    <x v="0"/>
    <s v="USD"/>
    <n v="1407689102"/>
    <n v="1405097102"/>
    <b v="0"/>
    <n v="1"/>
    <b v="0"/>
    <s v="theater/plays"/>
    <n v="0.1"/>
    <n v="10"/>
    <x v="1"/>
    <s v="plays"/>
    <x v="3745"/>
    <d v="2014-08-10T16:45:02"/>
  </r>
  <r>
    <n v="3746"/>
    <s v="Stage Play Production - &quot;I Love You to Death&quot;"/>
    <s v="Generational curses CAN be broken...right?"/>
    <n v="8500"/>
    <n v="202"/>
    <x v="2"/>
    <x v="0"/>
    <s v="USD"/>
    <n v="1475918439"/>
    <n v="1473326439"/>
    <b v="0"/>
    <n v="1"/>
    <b v="0"/>
    <s v="theater/plays"/>
    <n v="2.3764705882352941E-2"/>
    <n v="202"/>
    <x v="1"/>
    <s v="plays"/>
    <x v="3746"/>
    <d v="2016-10-08T09:20:39"/>
  </r>
  <r>
    <n v="3747"/>
    <s v="Counting Stars"/>
    <s v="The world premiere of an astonishing new play by acclaimed writer Atiha Sen Gupta."/>
    <n v="2500"/>
    <n v="25"/>
    <x v="2"/>
    <x v="1"/>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x v="3757"/>
    <d v="2014-12-01T20:25:15"/>
  </r>
  <r>
    <n v="3758"/>
    <s v="Luigi's Ladies"/>
    <s v="LUIGI'S LADIES: an original one-woman musical comedy"/>
    <n v="1500"/>
    <n v="1535"/>
    <x v="0"/>
    <x v="0"/>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x v="3770"/>
    <d v="2015-06-13T22:20:10"/>
  </r>
  <r>
    <n v="3771"/>
    <s v="COME OUT SWINGIN'!"/>
    <s v="I would like to make a demo recording of six songs from COME OUT SWINGIN'!"/>
    <n v="1000"/>
    <n v="1460"/>
    <x v="0"/>
    <x v="0"/>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x v="0"/>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x v="0"/>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x v="3790"/>
    <d v="2016-11-22T17:00:23"/>
  </r>
  <r>
    <n v="3791"/>
    <s v="Spin! at The Cumming Playhouse"/>
    <s v="Spin! is an original musical comedy-drama presented by Blue Palm Productions."/>
    <n v="1500"/>
    <n v="0"/>
    <x v="2"/>
    <x v="0"/>
    <s v="USD"/>
    <n v="1404664592"/>
    <n v="1399480592"/>
    <b v="0"/>
    <n v="0"/>
    <b v="0"/>
    <s v="theater/musical"/>
    <n v="0"/>
    <e v="#DIV/0!"/>
    <x v="1"/>
    <s v="musical"/>
    <x v="3791"/>
    <d v="2014-07-06T16:36:32"/>
  </r>
  <r>
    <n v="3792"/>
    <s v="BorikÃ©n: The Show"/>
    <s v="A cultural and historic journey through Puerto Rico's music and dance!"/>
    <n v="12500"/>
    <n v="35"/>
    <x v="2"/>
    <x v="0"/>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x v="0"/>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x v="3802"/>
    <d v="2015-10-22T03:01:46"/>
  </r>
  <r>
    <n v="3803"/>
    <s v="Benjamin Button the Musical Concept Album"/>
    <s v="A fully orchestrated concept album of Benjamin Button the Musical!"/>
    <n v="12000"/>
    <n v="2358"/>
    <x v="2"/>
    <x v="0"/>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x v="1"/>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x v="0"/>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8E-4"/>
    <n v="13"/>
    <x v="1"/>
    <s v="plays"/>
    <x v="3853"/>
    <d v="2014-09-01T20:09:38"/>
  </r>
  <r>
    <n v="3854"/>
    <s v="The Case Of Soghomon Tehlirian"/>
    <s v="A play dedicated to the 100th anniversary of the Armenian Genocide."/>
    <n v="11000"/>
    <n v="1788"/>
    <x v="2"/>
    <x v="0"/>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x v="3860"/>
    <d v="2014-08-12T15:51:50"/>
  </r>
  <r>
    <n v="3861"/>
    <s v="READY OR NOT HERE I COME"/>
    <s v="THE COMING OF THE LORD!"/>
    <n v="2000"/>
    <n v="100"/>
    <x v="2"/>
    <x v="0"/>
    <s v="USD"/>
    <n v="1415828820"/>
    <n v="1412258977"/>
    <b v="0"/>
    <n v="1"/>
    <b v="0"/>
    <s v="theater/plays"/>
    <n v="0.05"/>
    <n v="100"/>
    <x v="1"/>
    <s v="plays"/>
    <x v="3861"/>
    <d v="2014-11-12T21:47:00"/>
  </r>
  <r>
    <n v="3862"/>
    <s v="The Container Play"/>
    <s v="The hit immersive theatre experience of England comes to Corpus Christi!"/>
    <n v="7500"/>
    <n v="1"/>
    <x v="2"/>
    <x v="0"/>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x v="0"/>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x v="3867"/>
    <d v="2016-06-18T19:32:19"/>
  </r>
  <r>
    <n v="3868"/>
    <s v="1000 words (Canceled)"/>
    <s v="New collection of music by Scott Evan Davis!"/>
    <n v="5000"/>
    <n v="10"/>
    <x v="1"/>
    <x v="1"/>
    <s v="GBP"/>
    <n v="1410191405"/>
    <n v="1408031405"/>
    <b v="0"/>
    <n v="1"/>
    <b v="0"/>
    <s v="theater/musical"/>
    <n v="2E-3"/>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x v="0"/>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x v="3885"/>
    <d v="2016-05-09T22:49:51"/>
  </r>
  <r>
    <n v="3886"/>
    <s v="a (Canceled)"/>
    <n v="1"/>
    <n v="10000"/>
    <n v="0"/>
    <x v="1"/>
    <x v="2"/>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x v="3890"/>
    <d v="2015-08-15T18:12:24"/>
  </r>
  <r>
    <n v="3891"/>
    <s v="Out of the Box: A Mime Story"/>
    <s v="A comedy about a mime who dreams of becoming a stand up comedian."/>
    <n v="800"/>
    <n v="260"/>
    <x v="2"/>
    <x v="0"/>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x v="3903"/>
    <d v="2015-08-14T19:38:00"/>
  </r>
  <r>
    <n v="3904"/>
    <s v="Black America from Prophets to Pimps"/>
    <s v="A play that will cover 4000 years of black history."/>
    <n v="10000"/>
    <n v="3"/>
    <x v="2"/>
    <x v="0"/>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x v="0"/>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x v="0"/>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x v="1"/>
    <s v="GBP"/>
    <n v="1400278290"/>
    <n v="1399414290"/>
    <b v="0"/>
    <n v="13"/>
    <b v="0"/>
    <s v="theater/plays"/>
    <n v="0.3775"/>
    <n v="11.615384615384615"/>
    <x v="1"/>
    <s v="plays"/>
    <x v="3987"/>
    <d v="2014-05-16T22:11:30"/>
  </r>
  <r>
    <n v="3988"/>
    <s v="Folk-Tales: What Stories Do Your Folks Tell?"/>
    <s v="An evening of of stories based both in myth and truth."/>
    <n v="1500"/>
    <n v="32"/>
    <x v="2"/>
    <x v="0"/>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x v="0"/>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x v="3999"/>
    <d v="2014-08-31T19:51:49"/>
  </r>
  <r>
    <n v="4000"/>
    <s v="The Escorts"/>
    <s v="An Enticing Trip into the World of Assisted Dying"/>
    <n v="8000"/>
    <n v="10"/>
    <x v="2"/>
    <x v="0"/>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x v="4003"/>
    <d v="2015-02-15T14:05:47"/>
  </r>
  <r>
    <n v="4004"/>
    <s v="South Florida Tours"/>
    <s v="Help Launch The Queen Into South Florida!"/>
    <n v="500"/>
    <n v="1"/>
    <x v="2"/>
    <x v="0"/>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x v="4017"/>
    <d v="2014-09-04T16:07:54"/>
  </r>
  <r>
    <n v="4018"/>
    <s v="Time Please Fringe"/>
    <s v="Funding for a production of Time Please at the Brighton Fringe 2017... and beyond."/>
    <n v="1500"/>
    <n v="130"/>
    <x v="2"/>
    <x v="1"/>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x v="0"/>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x v="4034"/>
    <d v="2015-04-03T21:44:10"/>
  </r>
  <r>
    <n v="4035"/>
    <s v="The Lost Boy"/>
    <s v="&quot;Stories are where you go to look for the truth of your own life.&quot; (Frank Delaney)"/>
    <n v="10000"/>
    <n v="3685"/>
    <x v="2"/>
    <x v="0"/>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x v="4040"/>
    <d v="2015-07-18T03:00:00"/>
  </r>
  <r>
    <n v="4041"/>
    <s v="In the Land of Gold"/>
    <s v="A bold, colouful, vibrant play centred around the last remaining monarchy of Africa."/>
    <n v="5000"/>
    <n v="21"/>
    <x v="2"/>
    <x v="1"/>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x v="0"/>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x v="4086"/>
    <d v="2015-11-21T04:00:00"/>
  </r>
  <r>
    <n v="4087"/>
    <s v="Stage Production &quot;The Nail Shop&quot;"/>
    <s v="Comedy Stage Play"/>
    <n v="9600"/>
    <n v="0"/>
    <x v="2"/>
    <x v="0"/>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x v="14"/>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x v="4097"/>
    <d v="2016-01-31T23:55:00"/>
  </r>
  <r>
    <n v="4098"/>
    <s v="Life is simple"/>
    <s v="Community Youth play, written by and performed by the youth about finding joy in the simple things in life"/>
    <n v="75000"/>
    <n v="0"/>
    <x v="2"/>
    <x v="0"/>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x v="4113"/>
    <d v="2016-01-08T06:34:00"/>
  </r>
  <r>
    <m/>
    <m/>
    <m/>
    <m/>
    <m/>
    <x v="4"/>
    <x v="21"/>
    <m/>
    <m/>
    <m/>
    <m/>
    <m/>
    <m/>
    <m/>
    <m/>
    <m/>
    <x v="9"/>
    <m/>
    <x v="411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06B987-3B0B-444E-8727-58D4DC215A72}"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22">
    <pivotField showAll="0"/>
    <pivotField showAll="0"/>
    <pivotField showAll="0"/>
    <pivotField showAll="0"/>
    <pivotField showAll="0"/>
    <pivotField axis="axisCol" dataField="1"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sortType="ascending">
      <items count="20">
        <item x="0"/>
        <item m="1" x="13"/>
        <item x="7"/>
        <item m="1" x="10"/>
        <item x="6"/>
        <item m="1" x="12"/>
        <item x="5"/>
        <item m="1" x="14"/>
        <item x="4"/>
        <item m="1" x="16"/>
        <item x="8"/>
        <item m="1" x="17"/>
        <item x="3"/>
        <item m="1" x="15"/>
        <item x="2"/>
        <item m="1" x="11"/>
        <item x="1"/>
        <item m="1" x="18"/>
        <item h="1" x="9"/>
        <item t="default"/>
      </items>
    </pivotField>
    <pivotField showAll="0"/>
    <pivotField showAll="0"/>
    <pivotField showAll="0"/>
    <pivotField showAll="0" defaultSubtotal="0"/>
    <pivotField showAll="0" defaultSubtotal="0"/>
  </pivotFields>
  <rowFields count="1">
    <field x="16"/>
  </rowFields>
  <rowItems count="10">
    <i>
      <x/>
    </i>
    <i>
      <x v="2"/>
    </i>
    <i>
      <x v="4"/>
    </i>
    <i>
      <x v="6"/>
    </i>
    <i>
      <x v="8"/>
    </i>
    <i>
      <x v="10"/>
    </i>
    <i>
      <x v="12"/>
    </i>
    <i>
      <x v="14"/>
    </i>
    <i>
      <x v="16"/>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DB5C32-A9E1-49BD-A650-29BB323E685B}"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20">
        <item m="1" x="13"/>
        <item m="1" x="10"/>
        <item m="1" x="12"/>
        <item m="1" x="14"/>
        <item m="1" x="16"/>
        <item m="1" x="17"/>
        <item m="1" x="15"/>
        <item m="1" x="11"/>
        <item m="1" x="18"/>
        <item x="9"/>
        <item x="0"/>
        <item x="1"/>
        <item x="2"/>
        <item x="3"/>
        <item x="4"/>
        <item x="5"/>
        <item x="6"/>
        <item x="7"/>
        <item x="8"/>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13F2BD-1746-40B3-A792-FD219C80676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x="1"/>
        <item x="2"/>
        <item h="1" x="3"/>
        <item x="0"/>
        <item h="1"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Page" showAll="0">
      <items count="20">
        <item m="1" x="13"/>
        <item m="1" x="10"/>
        <item m="1" x="12"/>
        <item m="1" x="14"/>
        <item m="1" x="16"/>
        <item m="1" x="17"/>
        <item m="1" x="15"/>
        <item m="1" x="11"/>
        <item m="1" x="18"/>
        <item x="9"/>
        <item x="0"/>
        <item x="1"/>
        <item x="2"/>
        <item x="3"/>
        <item x="4"/>
        <item x="5"/>
        <item x="6"/>
        <item x="7"/>
        <item x="8"/>
        <item t="default"/>
      </items>
    </pivotField>
    <pivotField showAll="0"/>
    <pivotField axis="axisRow" showAll="0">
      <items count="15">
        <item h="1" x="0"/>
        <item x="1"/>
        <item x="2"/>
        <item x="3"/>
        <item x="4"/>
        <item x="5"/>
        <item x="6"/>
        <item x="7"/>
        <item x="8"/>
        <item x="9"/>
        <item x="10"/>
        <item x="11"/>
        <item x="12"/>
        <item h="1"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1" hier="-1"/>
  </pageFields>
  <dataFields count="1">
    <dataField name="Count of state" fld="5" subtotal="count" baseField="0" baseItem="0"/>
  </dataFields>
  <chartFormats count="4">
    <chartFormat chart="5" format="0" series="1">
      <pivotArea type="data" outline="0" fieldPosition="0">
        <references count="2">
          <reference field="4294967294" count="1" selected="0">
            <x v="0"/>
          </reference>
          <reference field="5" count="1" selected="0">
            <x v="3"/>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6944C0-9808-4636-9301-0120EB819646}"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E15" firstHeaderRow="1" firstDataRow="2" firstDataCol="1" rowPageCount="1" colPageCount="1"/>
  <pivotFields count="22">
    <pivotField showAll="0"/>
    <pivotField showAll="0"/>
    <pivotField showAll="0"/>
    <pivotField showAll="0"/>
    <pivotField showAll="0"/>
    <pivotField axis="axisCol" dataField="1" showAll="0" sortType="descending">
      <items count="6">
        <item x="1"/>
        <item x="2"/>
        <item h="1" x="3"/>
        <item x="0"/>
        <item h="1"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Page" showAll="0">
      <items count="20">
        <item m="1" x="13"/>
        <item m="1" x="10"/>
        <item m="1" x="12"/>
        <item m="1" x="14"/>
        <item m="1" x="16"/>
        <item m="1" x="17"/>
        <item m="1" x="15"/>
        <item m="1" x="11"/>
        <item m="1" x="18"/>
        <item x="9"/>
        <item x="0"/>
        <item x="1"/>
        <item x="2"/>
        <item x="3"/>
        <item x="4"/>
        <item x="5"/>
        <item x="6"/>
        <item x="7"/>
        <item x="8"/>
        <item t="default"/>
      </items>
    </pivotField>
    <pivotField showAll="0"/>
    <pivotField axis="axisRow" showAll="0">
      <items count="15">
        <item h="1" x="0"/>
        <item x="1"/>
        <item x="2"/>
        <item x="3"/>
        <item x="4"/>
        <item x="5"/>
        <item x="6"/>
        <item x="7"/>
        <item x="8"/>
        <item x="9"/>
        <item x="10"/>
        <item x="11"/>
        <item x="12"/>
        <item h="1" x="13"/>
        <item t="default"/>
      </items>
    </pivotField>
    <pivotField showAll="0"/>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2">
    <field x="21"/>
    <field x="18"/>
  </rowFields>
  <rowItems count="10">
    <i>
      <x v="1"/>
    </i>
    <i>
      <x v="2"/>
    </i>
    <i>
      <x v="3"/>
    </i>
    <i>
      <x v="4"/>
    </i>
    <i>
      <x v="5"/>
    </i>
    <i>
      <x v="6"/>
    </i>
    <i>
      <x v="7"/>
    </i>
    <i>
      <x v="8"/>
    </i>
    <i>
      <x v="9"/>
    </i>
    <i t="grand">
      <x/>
    </i>
  </rowItems>
  <colFields count="1">
    <field x="5"/>
  </colFields>
  <colItems count="4">
    <i>
      <x v="3"/>
    </i>
    <i>
      <x v="1"/>
    </i>
    <i>
      <x/>
    </i>
    <i t="grand">
      <x/>
    </i>
  </colItems>
  <pageFields count="1">
    <pageField fld="16" hier="-1"/>
  </pageFields>
  <dataFields count="1">
    <dataField name="Count of state" fld="5" subtotal="count" baseField="0" baseItem="0"/>
  </dataFields>
  <chartFormats count="7">
    <chartFormat chart="5" format="0" series="1">
      <pivotArea type="data" outline="0" fieldPosition="0">
        <references count="2">
          <reference field="4294967294" count="1" selected="0">
            <x v="0"/>
          </reference>
          <reference field="5" count="1" selected="0">
            <x v="3"/>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2">
          <reference field="4294967294" count="1" selected="0">
            <x v="0"/>
          </reference>
          <reference field="5" count="1" selected="0">
            <x v="3"/>
          </reference>
        </references>
      </pivotArea>
    </chartFormat>
    <chartFormat chart="6" format="5" series="1">
      <pivotArea type="data" outline="0" fieldPosition="0">
        <references count="2">
          <reference field="4294967294" count="1" selected="0">
            <x v="0"/>
          </reference>
          <reference field="5" count="1" selected="0">
            <x v="1"/>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B7021-1C6D-41B0-ACC0-8ED568493ABC}">
  <dimension ref="A1:F14"/>
  <sheetViews>
    <sheetView workbookViewId="0">
      <selection activeCell="B18" sqref="B18"/>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5" width="3.88671875" bestFit="1" customWidth="1"/>
    <col min="6" max="7" width="10.77734375" bestFit="1" customWidth="1"/>
  </cols>
  <sheetData>
    <row r="1" spans="1:6" x14ac:dyDescent="0.3">
      <c r="A1" s="9" t="s">
        <v>8223</v>
      </c>
      <c r="B1" t="s">
        <v>8313</v>
      </c>
    </row>
    <row r="3" spans="1:6" x14ac:dyDescent="0.3">
      <c r="A3" s="9" t="s">
        <v>8310</v>
      </c>
      <c r="B3" s="9" t="s">
        <v>8320</v>
      </c>
    </row>
    <row r="4" spans="1:6" x14ac:dyDescent="0.3">
      <c r="A4" s="9" t="s">
        <v>8311</v>
      </c>
      <c r="B4" t="s">
        <v>8219</v>
      </c>
      <c r="C4" t="s">
        <v>8221</v>
      </c>
      <c r="D4" t="s">
        <v>8220</v>
      </c>
      <c r="E4" t="s">
        <v>8222</v>
      </c>
      <c r="F4" t="s">
        <v>8312</v>
      </c>
    </row>
    <row r="5" spans="1:6" x14ac:dyDescent="0.3">
      <c r="A5" s="10" t="s">
        <v>8380</v>
      </c>
      <c r="B5" s="8">
        <v>300</v>
      </c>
      <c r="C5" s="8">
        <v>180</v>
      </c>
      <c r="D5" s="8">
        <v>40</v>
      </c>
      <c r="E5" s="8"/>
      <c r="F5" s="8">
        <v>520</v>
      </c>
    </row>
    <row r="6" spans="1:6" x14ac:dyDescent="0.3">
      <c r="A6" s="10" t="s">
        <v>8387</v>
      </c>
      <c r="B6" s="8">
        <v>34</v>
      </c>
      <c r="C6" s="8">
        <v>140</v>
      </c>
      <c r="D6" s="8">
        <v>20</v>
      </c>
      <c r="E6" s="8">
        <v>6</v>
      </c>
      <c r="F6" s="8">
        <v>200</v>
      </c>
    </row>
    <row r="7" spans="1:6" x14ac:dyDescent="0.3">
      <c r="A7" s="10" t="s">
        <v>8386</v>
      </c>
      <c r="B7" s="8">
        <v>80</v>
      </c>
      <c r="C7" s="8">
        <v>140</v>
      </c>
      <c r="D7" s="8"/>
      <c r="E7" s="8"/>
      <c r="F7" s="8">
        <v>220</v>
      </c>
    </row>
    <row r="8" spans="1:6" x14ac:dyDescent="0.3">
      <c r="A8" s="10" t="s">
        <v>8385</v>
      </c>
      <c r="B8" s="8"/>
      <c r="C8" s="8"/>
      <c r="D8" s="8">
        <v>24</v>
      </c>
      <c r="E8" s="8"/>
      <c r="F8" s="8">
        <v>24</v>
      </c>
    </row>
    <row r="9" spans="1:6" x14ac:dyDescent="0.3">
      <c r="A9" s="10" t="s">
        <v>8384</v>
      </c>
      <c r="B9" s="8">
        <v>540</v>
      </c>
      <c r="C9" s="8">
        <v>120</v>
      </c>
      <c r="D9" s="8">
        <v>20</v>
      </c>
      <c r="E9" s="8">
        <v>20</v>
      </c>
      <c r="F9" s="8">
        <v>700</v>
      </c>
    </row>
    <row r="10" spans="1:6" x14ac:dyDescent="0.3">
      <c r="A10" s="10" t="s">
        <v>8388</v>
      </c>
      <c r="B10" s="8">
        <v>103</v>
      </c>
      <c r="C10" s="8">
        <v>117</v>
      </c>
      <c r="D10" s="8"/>
      <c r="E10" s="8"/>
      <c r="F10" s="8">
        <v>220</v>
      </c>
    </row>
    <row r="11" spans="1:6" x14ac:dyDescent="0.3">
      <c r="A11" s="10" t="s">
        <v>8383</v>
      </c>
      <c r="B11" s="8">
        <v>80</v>
      </c>
      <c r="C11" s="8">
        <v>127</v>
      </c>
      <c r="D11" s="8">
        <v>30</v>
      </c>
      <c r="E11" s="8"/>
      <c r="F11" s="8">
        <v>237</v>
      </c>
    </row>
    <row r="12" spans="1:6" x14ac:dyDescent="0.3">
      <c r="A12" s="10" t="s">
        <v>8382</v>
      </c>
      <c r="B12" s="8">
        <v>209</v>
      </c>
      <c r="C12" s="8">
        <v>213</v>
      </c>
      <c r="D12" s="8">
        <v>178</v>
      </c>
      <c r="E12" s="8"/>
      <c r="F12" s="8">
        <v>600</v>
      </c>
    </row>
    <row r="13" spans="1:6" x14ac:dyDescent="0.3">
      <c r="A13" s="10" t="s">
        <v>8381</v>
      </c>
      <c r="B13" s="8">
        <v>839</v>
      </c>
      <c r="C13" s="8">
        <v>493</v>
      </c>
      <c r="D13" s="8">
        <v>37</v>
      </c>
      <c r="E13" s="8">
        <v>24</v>
      </c>
      <c r="F13" s="8">
        <v>1393</v>
      </c>
    </row>
    <row r="14" spans="1:6" x14ac:dyDescent="0.3">
      <c r="A14" s="10" t="s">
        <v>8312</v>
      </c>
      <c r="B14" s="8">
        <v>2185</v>
      </c>
      <c r="C14" s="8">
        <v>1530</v>
      </c>
      <c r="D14" s="8">
        <v>349</v>
      </c>
      <c r="E14" s="8">
        <v>50</v>
      </c>
      <c r="F14" s="8">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BBA51-8159-41A7-8F5A-8FC252E924A7}">
  <dimension ref="A1:F47"/>
  <sheetViews>
    <sheetView workbookViewId="0">
      <selection activeCell="M1" sqref="M1"/>
    </sheetView>
  </sheetViews>
  <sheetFormatPr defaultRowHeight="14.4" x14ac:dyDescent="0.3"/>
  <cols>
    <col min="1" max="2" width="15.5546875" bestFit="1" customWidth="1"/>
    <col min="3" max="3" width="5.6640625" bestFit="1" customWidth="1"/>
    <col min="4" max="4" width="8.44140625" bestFit="1" customWidth="1"/>
    <col min="5" max="5" width="3.88671875" bestFit="1" customWidth="1"/>
    <col min="6" max="7" width="10.77734375" bestFit="1" customWidth="1"/>
  </cols>
  <sheetData>
    <row r="1" spans="1:6" x14ac:dyDescent="0.3">
      <c r="A1" s="9" t="s">
        <v>8223</v>
      </c>
      <c r="B1" t="s">
        <v>8313</v>
      </c>
    </row>
    <row r="2" spans="1:6" x14ac:dyDescent="0.3">
      <c r="A2" s="9" t="s">
        <v>8308</v>
      </c>
      <c r="B2" t="s">
        <v>8313</v>
      </c>
    </row>
    <row r="4" spans="1:6" x14ac:dyDescent="0.3">
      <c r="A4" s="9" t="s">
        <v>8310</v>
      </c>
      <c r="B4" s="9" t="s">
        <v>8320</v>
      </c>
    </row>
    <row r="5" spans="1:6" x14ac:dyDescent="0.3">
      <c r="A5" s="9" t="s">
        <v>8311</v>
      </c>
      <c r="B5" t="s">
        <v>8219</v>
      </c>
      <c r="C5" t="s">
        <v>8221</v>
      </c>
      <c r="D5" t="s">
        <v>8220</v>
      </c>
      <c r="E5" t="s">
        <v>8222</v>
      </c>
      <c r="F5" t="s">
        <v>8312</v>
      </c>
    </row>
    <row r="6" spans="1:6" x14ac:dyDescent="0.3">
      <c r="A6" s="10" t="s">
        <v>8319</v>
      </c>
      <c r="B6" s="8"/>
      <c r="C6" s="8">
        <v>100</v>
      </c>
      <c r="D6" s="8"/>
      <c r="E6" s="8"/>
      <c r="F6" s="8">
        <v>100</v>
      </c>
    </row>
    <row r="7" spans="1:6" x14ac:dyDescent="0.3">
      <c r="A7" s="10" t="s">
        <v>8321</v>
      </c>
      <c r="B7" s="8"/>
      <c r="C7" s="8"/>
      <c r="D7" s="8">
        <v>20</v>
      </c>
      <c r="E7" s="8"/>
      <c r="F7" s="8">
        <v>20</v>
      </c>
    </row>
    <row r="8" spans="1:6" x14ac:dyDescent="0.3">
      <c r="A8" s="10" t="s">
        <v>8322</v>
      </c>
      <c r="B8" s="8"/>
      <c r="C8" s="8"/>
      <c r="D8" s="8">
        <v>24</v>
      </c>
      <c r="E8" s="8"/>
      <c r="F8" s="8">
        <v>24</v>
      </c>
    </row>
    <row r="9" spans="1:6" x14ac:dyDescent="0.3">
      <c r="A9" s="10" t="s">
        <v>8323</v>
      </c>
      <c r="B9" s="8"/>
      <c r="C9" s="8">
        <v>40</v>
      </c>
      <c r="D9" s="8"/>
      <c r="E9" s="8"/>
      <c r="F9" s="8">
        <v>40</v>
      </c>
    </row>
    <row r="10" spans="1:6" x14ac:dyDescent="0.3">
      <c r="A10" s="10" t="s">
        <v>8324</v>
      </c>
      <c r="B10" s="8">
        <v>40</v>
      </c>
      <c r="C10" s="8"/>
      <c r="D10" s="8"/>
      <c r="E10" s="8"/>
      <c r="F10" s="8">
        <v>40</v>
      </c>
    </row>
    <row r="11" spans="1:6" x14ac:dyDescent="0.3">
      <c r="A11" s="10" t="s">
        <v>8318</v>
      </c>
      <c r="B11" s="8">
        <v>180</v>
      </c>
      <c r="C11" s="8"/>
      <c r="D11" s="8"/>
      <c r="E11" s="8"/>
      <c r="F11" s="8">
        <v>180</v>
      </c>
    </row>
    <row r="12" spans="1:6" x14ac:dyDescent="0.3">
      <c r="A12" s="10" t="s">
        <v>8317</v>
      </c>
      <c r="B12" s="8"/>
      <c r="C12" s="8">
        <v>80</v>
      </c>
      <c r="D12" s="8"/>
      <c r="E12" s="8"/>
      <c r="F12" s="8">
        <v>80</v>
      </c>
    </row>
    <row r="13" spans="1:6" x14ac:dyDescent="0.3">
      <c r="A13" s="10" t="s">
        <v>8325</v>
      </c>
      <c r="B13" s="8">
        <v>40</v>
      </c>
      <c r="C13" s="8"/>
      <c r="D13" s="8"/>
      <c r="E13" s="8"/>
      <c r="F13" s="8">
        <v>40</v>
      </c>
    </row>
    <row r="14" spans="1:6" x14ac:dyDescent="0.3">
      <c r="A14" s="10" t="s">
        <v>8326</v>
      </c>
      <c r="B14" s="8"/>
      <c r="C14" s="8">
        <v>40</v>
      </c>
      <c r="D14" s="8"/>
      <c r="E14" s="8">
        <v>20</v>
      </c>
      <c r="F14" s="8">
        <v>60</v>
      </c>
    </row>
    <row r="15" spans="1:6" x14ac:dyDescent="0.3">
      <c r="A15" s="10" t="s">
        <v>8327</v>
      </c>
      <c r="B15" s="8"/>
      <c r="C15" s="8">
        <v>40</v>
      </c>
      <c r="D15" s="8"/>
      <c r="E15" s="8"/>
      <c r="F15" s="8">
        <v>40</v>
      </c>
    </row>
    <row r="16" spans="1:6" x14ac:dyDescent="0.3">
      <c r="A16" s="10" t="s">
        <v>8328</v>
      </c>
      <c r="B16" s="8"/>
      <c r="C16" s="8">
        <v>120</v>
      </c>
      <c r="D16" s="8">
        <v>20</v>
      </c>
      <c r="E16" s="8"/>
      <c r="F16" s="8">
        <v>140</v>
      </c>
    </row>
    <row r="17" spans="1:6" x14ac:dyDescent="0.3">
      <c r="A17" s="10" t="s">
        <v>8329</v>
      </c>
      <c r="B17" s="8"/>
      <c r="C17" s="8">
        <v>20</v>
      </c>
      <c r="D17" s="8"/>
      <c r="E17" s="8"/>
      <c r="F17" s="8">
        <v>20</v>
      </c>
    </row>
    <row r="18" spans="1:6" x14ac:dyDescent="0.3">
      <c r="A18" s="10" t="s">
        <v>8330</v>
      </c>
      <c r="B18" s="8">
        <v>140</v>
      </c>
      <c r="C18" s="8"/>
      <c r="D18" s="8"/>
      <c r="E18" s="8"/>
      <c r="F18" s="8">
        <v>140</v>
      </c>
    </row>
    <row r="19" spans="1:6" x14ac:dyDescent="0.3">
      <c r="A19" s="10" t="s">
        <v>8331</v>
      </c>
      <c r="B19" s="8">
        <v>140</v>
      </c>
      <c r="C19" s="8">
        <v>20</v>
      </c>
      <c r="D19" s="8"/>
      <c r="E19" s="8"/>
      <c r="F19" s="8">
        <v>160</v>
      </c>
    </row>
    <row r="20" spans="1:6" x14ac:dyDescent="0.3">
      <c r="A20" s="10" t="s">
        <v>8332</v>
      </c>
      <c r="B20" s="8"/>
      <c r="C20" s="8">
        <v>60</v>
      </c>
      <c r="D20" s="8"/>
      <c r="E20" s="8"/>
      <c r="F20" s="8">
        <v>60</v>
      </c>
    </row>
    <row r="21" spans="1:6" x14ac:dyDescent="0.3">
      <c r="A21" s="10" t="s">
        <v>8333</v>
      </c>
      <c r="B21" s="8">
        <v>9</v>
      </c>
      <c r="C21" s="8">
        <v>11</v>
      </c>
      <c r="D21" s="8"/>
      <c r="E21" s="8"/>
      <c r="F21" s="8">
        <v>20</v>
      </c>
    </row>
    <row r="22" spans="1:6" x14ac:dyDescent="0.3">
      <c r="A22" s="10" t="s">
        <v>8334</v>
      </c>
      <c r="B22" s="8">
        <v>20</v>
      </c>
      <c r="C22" s="8"/>
      <c r="D22" s="8"/>
      <c r="E22" s="8"/>
      <c r="F22" s="8">
        <v>20</v>
      </c>
    </row>
    <row r="23" spans="1:6" x14ac:dyDescent="0.3">
      <c r="A23" s="10" t="s">
        <v>8335</v>
      </c>
      <c r="B23" s="8"/>
      <c r="C23" s="8">
        <v>40</v>
      </c>
      <c r="D23" s="8"/>
      <c r="E23" s="8"/>
      <c r="F23" s="8">
        <v>40</v>
      </c>
    </row>
    <row r="24" spans="1:6" x14ac:dyDescent="0.3">
      <c r="A24" s="10" t="s">
        <v>8336</v>
      </c>
      <c r="B24" s="8">
        <v>60</v>
      </c>
      <c r="C24" s="8">
        <v>60</v>
      </c>
      <c r="D24" s="8">
        <v>20</v>
      </c>
      <c r="E24" s="8"/>
      <c r="F24" s="8">
        <v>140</v>
      </c>
    </row>
    <row r="25" spans="1:6" x14ac:dyDescent="0.3">
      <c r="A25" s="10" t="s">
        <v>8337</v>
      </c>
      <c r="B25" s="8"/>
      <c r="C25" s="8">
        <v>20</v>
      </c>
      <c r="D25" s="8"/>
      <c r="E25" s="8"/>
      <c r="F25" s="8">
        <v>20</v>
      </c>
    </row>
    <row r="26" spans="1:6" x14ac:dyDescent="0.3">
      <c r="A26" s="10" t="s">
        <v>8338</v>
      </c>
      <c r="B26" s="8">
        <v>60</v>
      </c>
      <c r="C26" s="8"/>
      <c r="D26" s="8"/>
      <c r="E26" s="8"/>
      <c r="F26" s="8">
        <v>60</v>
      </c>
    </row>
    <row r="27" spans="1:6" x14ac:dyDescent="0.3">
      <c r="A27" s="10" t="s">
        <v>8339</v>
      </c>
      <c r="B27" s="8"/>
      <c r="C27" s="8">
        <v>20</v>
      </c>
      <c r="D27" s="8"/>
      <c r="E27" s="8"/>
      <c r="F27" s="8">
        <v>20</v>
      </c>
    </row>
    <row r="28" spans="1:6" x14ac:dyDescent="0.3">
      <c r="A28" s="10" t="s">
        <v>8340</v>
      </c>
      <c r="B28" s="8">
        <v>103</v>
      </c>
      <c r="C28" s="8">
        <v>57</v>
      </c>
      <c r="D28" s="8"/>
      <c r="E28" s="8"/>
      <c r="F28" s="8">
        <v>160</v>
      </c>
    </row>
    <row r="29" spans="1:6" x14ac:dyDescent="0.3">
      <c r="A29" s="10" t="s">
        <v>8341</v>
      </c>
      <c r="B29" s="8"/>
      <c r="C29" s="8">
        <v>20</v>
      </c>
      <c r="D29" s="8"/>
      <c r="E29" s="8"/>
      <c r="F29" s="8">
        <v>20</v>
      </c>
    </row>
    <row r="30" spans="1:6" x14ac:dyDescent="0.3">
      <c r="A30" s="10" t="s">
        <v>8342</v>
      </c>
      <c r="B30" s="8">
        <v>694</v>
      </c>
      <c r="C30" s="8">
        <v>353</v>
      </c>
      <c r="D30" s="8"/>
      <c r="E30" s="8">
        <v>19</v>
      </c>
      <c r="F30" s="8">
        <v>1066</v>
      </c>
    </row>
    <row r="31" spans="1:6" x14ac:dyDescent="0.3">
      <c r="A31" s="10" t="s">
        <v>8343</v>
      </c>
      <c r="B31" s="8">
        <v>40</v>
      </c>
      <c r="C31" s="8"/>
      <c r="D31" s="8"/>
      <c r="E31" s="8"/>
      <c r="F31" s="8">
        <v>40</v>
      </c>
    </row>
    <row r="32" spans="1:6" x14ac:dyDescent="0.3">
      <c r="A32" s="10" t="s">
        <v>8344</v>
      </c>
      <c r="B32" s="8">
        <v>20</v>
      </c>
      <c r="C32" s="8"/>
      <c r="D32" s="8"/>
      <c r="E32" s="8"/>
      <c r="F32" s="8">
        <v>20</v>
      </c>
    </row>
    <row r="33" spans="1:6" x14ac:dyDescent="0.3">
      <c r="A33" s="10" t="s">
        <v>8345</v>
      </c>
      <c r="B33" s="8"/>
      <c r="C33" s="8">
        <v>20</v>
      </c>
      <c r="D33" s="8"/>
      <c r="E33" s="8"/>
      <c r="F33" s="8">
        <v>20</v>
      </c>
    </row>
    <row r="34" spans="1:6" x14ac:dyDescent="0.3">
      <c r="A34" s="10" t="s">
        <v>8346</v>
      </c>
      <c r="B34" s="8">
        <v>260</v>
      </c>
      <c r="C34" s="8"/>
      <c r="D34" s="8"/>
      <c r="E34" s="8"/>
      <c r="F34" s="8">
        <v>260</v>
      </c>
    </row>
    <row r="35" spans="1:6" x14ac:dyDescent="0.3">
      <c r="A35" s="10" t="s">
        <v>8316</v>
      </c>
      <c r="B35" s="8"/>
      <c r="C35" s="8"/>
      <c r="D35" s="8">
        <v>40</v>
      </c>
      <c r="E35" s="8"/>
      <c r="F35" s="8">
        <v>40</v>
      </c>
    </row>
    <row r="36" spans="1:6" x14ac:dyDescent="0.3">
      <c r="A36" s="10" t="s">
        <v>8315</v>
      </c>
      <c r="B36" s="8">
        <v>60</v>
      </c>
      <c r="C36" s="8"/>
      <c r="D36" s="8"/>
      <c r="E36" s="8"/>
      <c r="F36" s="8">
        <v>60</v>
      </c>
    </row>
    <row r="37" spans="1:6" x14ac:dyDescent="0.3">
      <c r="A37" s="10" t="s">
        <v>8347</v>
      </c>
      <c r="B37" s="8">
        <v>34</v>
      </c>
      <c r="C37" s="8"/>
      <c r="D37" s="8"/>
      <c r="E37" s="8">
        <v>6</v>
      </c>
      <c r="F37" s="8">
        <v>40</v>
      </c>
    </row>
    <row r="38" spans="1:6" x14ac:dyDescent="0.3">
      <c r="A38" s="10" t="s">
        <v>8348</v>
      </c>
      <c r="B38" s="8">
        <v>40</v>
      </c>
      <c r="C38" s="8">
        <v>2</v>
      </c>
      <c r="D38" s="8">
        <v>18</v>
      </c>
      <c r="E38" s="8"/>
      <c r="F38" s="8">
        <v>60</v>
      </c>
    </row>
    <row r="39" spans="1:6" x14ac:dyDescent="0.3">
      <c r="A39" s="10" t="s">
        <v>8349</v>
      </c>
      <c r="B39" s="8">
        <v>85</v>
      </c>
      <c r="C39" s="8">
        <v>80</v>
      </c>
      <c r="D39" s="8">
        <v>17</v>
      </c>
      <c r="E39" s="8">
        <v>5</v>
      </c>
      <c r="F39" s="8">
        <v>187</v>
      </c>
    </row>
    <row r="40" spans="1:6" x14ac:dyDescent="0.3">
      <c r="A40" s="10" t="s">
        <v>8350</v>
      </c>
      <c r="B40" s="8">
        <v>80</v>
      </c>
      <c r="C40" s="8"/>
      <c r="D40" s="8"/>
      <c r="E40" s="8"/>
      <c r="F40" s="8">
        <v>80</v>
      </c>
    </row>
    <row r="41" spans="1:6" x14ac:dyDescent="0.3">
      <c r="A41" s="10" t="s">
        <v>8314</v>
      </c>
      <c r="B41" s="8">
        <v>60</v>
      </c>
      <c r="C41" s="8"/>
      <c r="D41" s="8"/>
      <c r="E41" s="8"/>
      <c r="F41" s="8">
        <v>60</v>
      </c>
    </row>
    <row r="42" spans="1:6" x14ac:dyDescent="0.3">
      <c r="A42" s="10" t="s">
        <v>8351</v>
      </c>
      <c r="B42" s="8"/>
      <c r="C42" s="8">
        <v>47</v>
      </c>
      <c r="D42" s="8">
        <v>10</v>
      </c>
      <c r="E42" s="8"/>
      <c r="F42" s="8">
        <v>57</v>
      </c>
    </row>
    <row r="43" spans="1:6" x14ac:dyDescent="0.3">
      <c r="A43" s="10" t="s">
        <v>8352</v>
      </c>
      <c r="B43" s="8"/>
      <c r="C43" s="8">
        <v>100</v>
      </c>
      <c r="D43" s="8"/>
      <c r="E43" s="8"/>
      <c r="F43" s="8">
        <v>100</v>
      </c>
    </row>
    <row r="44" spans="1:6" x14ac:dyDescent="0.3">
      <c r="A44" s="10" t="s">
        <v>8353</v>
      </c>
      <c r="B44" s="8">
        <v>20</v>
      </c>
      <c r="C44" s="8">
        <v>120</v>
      </c>
      <c r="D44" s="8">
        <v>60</v>
      </c>
      <c r="E44" s="8"/>
      <c r="F44" s="8">
        <v>200</v>
      </c>
    </row>
    <row r="45" spans="1:6" x14ac:dyDescent="0.3">
      <c r="A45" s="10" t="s">
        <v>8354</v>
      </c>
      <c r="B45" s="8"/>
      <c r="C45" s="8">
        <v>60</v>
      </c>
      <c r="D45" s="8">
        <v>100</v>
      </c>
      <c r="E45" s="8"/>
      <c r="F45" s="8">
        <v>160</v>
      </c>
    </row>
    <row r="46" spans="1:6" x14ac:dyDescent="0.3">
      <c r="A46" s="10" t="s">
        <v>8355</v>
      </c>
      <c r="B46" s="8"/>
      <c r="C46" s="8"/>
      <c r="D46" s="8">
        <v>20</v>
      </c>
      <c r="E46" s="8"/>
      <c r="F46" s="8">
        <v>20</v>
      </c>
    </row>
    <row r="47" spans="1:6" x14ac:dyDescent="0.3">
      <c r="A47" s="10" t="s">
        <v>8312</v>
      </c>
      <c r="B47" s="8">
        <v>2185</v>
      </c>
      <c r="C47" s="8">
        <v>1530</v>
      </c>
      <c r="D47" s="8">
        <v>349</v>
      </c>
      <c r="E47" s="8">
        <v>50</v>
      </c>
      <c r="F47"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3C7BF-3118-4DDC-AEFE-1AC6B8598A37}">
  <dimension ref="A1:E18"/>
  <sheetViews>
    <sheetView workbookViewId="0">
      <selection activeCell="E24" sqref="E24"/>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7" width="10.77734375" bestFit="1" customWidth="1"/>
  </cols>
  <sheetData>
    <row r="1" spans="1:5" x14ac:dyDescent="0.3">
      <c r="A1" s="9" t="s">
        <v>8308</v>
      </c>
      <c r="B1" t="s">
        <v>8313</v>
      </c>
    </row>
    <row r="2" spans="1:5" x14ac:dyDescent="0.3">
      <c r="A2" s="9" t="s">
        <v>8379</v>
      </c>
      <c r="B2" t="s">
        <v>8313</v>
      </c>
    </row>
    <row r="4" spans="1:5" x14ac:dyDescent="0.3">
      <c r="A4" s="9" t="s">
        <v>8310</v>
      </c>
      <c r="B4" s="9" t="s">
        <v>8320</v>
      </c>
    </row>
    <row r="5" spans="1:5" x14ac:dyDescent="0.3">
      <c r="A5" s="9" t="s">
        <v>8311</v>
      </c>
      <c r="B5" t="s">
        <v>8219</v>
      </c>
      <c r="C5" t="s">
        <v>8221</v>
      </c>
      <c r="D5" t="s">
        <v>8220</v>
      </c>
      <c r="E5" t="s">
        <v>8312</v>
      </c>
    </row>
    <row r="6" spans="1:5" x14ac:dyDescent="0.3">
      <c r="A6" s="10" t="s">
        <v>8366</v>
      </c>
      <c r="B6" s="8">
        <v>182</v>
      </c>
      <c r="C6" s="8">
        <v>149</v>
      </c>
      <c r="D6" s="8">
        <v>34</v>
      </c>
      <c r="E6" s="8">
        <v>365</v>
      </c>
    </row>
    <row r="7" spans="1:5" x14ac:dyDescent="0.3">
      <c r="A7" s="10" t="s">
        <v>8367</v>
      </c>
      <c r="B7" s="8">
        <v>202</v>
      </c>
      <c r="C7" s="8">
        <v>106</v>
      </c>
      <c r="D7" s="8">
        <v>27</v>
      </c>
      <c r="E7" s="8">
        <v>335</v>
      </c>
    </row>
    <row r="8" spans="1:5" x14ac:dyDescent="0.3">
      <c r="A8" s="10" t="s">
        <v>8368</v>
      </c>
      <c r="B8" s="8">
        <v>180</v>
      </c>
      <c r="C8" s="8">
        <v>108</v>
      </c>
      <c r="D8" s="8">
        <v>28</v>
      </c>
      <c r="E8" s="8">
        <v>316</v>
      </c>
    </row>
    <row r="9" spans="1:5" x14ac:dyDescent="0.3">
      <c r="A9" s="10" t="s">
        <v>8369</v>
      </c>
      <c r="B9" s="8">
        <v>192</v>
      </c>
      <c r="C9" s="8">
        <v>102</v>
      </c>
      <c r="D9" s="8">
        <v>27</v>
      </c>
      <c r="E9" s="8">
        <v>321</v>
      </c>
    </row>
    <row r="10" spans="1:5" x14ac:dyDescent="0.3">
      <c r="A10" s="10" t="s">
        <v>8359</v>
      </c>
      <c r="B10" s="8">
        <v>234</v>
      </c>
      <c r="C10" s="8">
        <v>126</v>
      </c>
      <c r="D10" s="8">
        <v>26</v>
      </c>
      <c r="E10" s="8">
        <v>386</v>
      </c>
    </row>
    <row r="11" spans="1:5" x14ac:dyDescent="0.3">
      <c r="A11" s="10" t="s">
        <v>8370</v>
      </c>
      <c r="B11" s="8">
        <v>211</v>
      </c>
      <c r="C11" s="8">
        <v>147</v>
      </c>
      <c r="D11" s="8">
        <v>27</v>
      </c>
      <c r="E11" s="8">
        <v>385</v>
      </c>
    </row>
    <row r="12" spans="1:5" x14ac:dyDescent="0.3">
      <c r="A12" s="10" t="s">
        <v>8360</v>
      </c>
      <c r="B12" s="8">
        <v>194</v>
      </c>
      <c r="C12" s="8">
        <v>150</v>
      </c>
      <c r="D12" s="8">
        <v>43</v>
      </c>
      <c r="E12" s="8">
        <v>387</v>
      </c>
    </row>
    <row r="13" spans="1:5" x14ac:dyDescent="0.3">
      <c r="A13" s="10" t="s">
        <v>8361</v>
      </c>
      <c r="B13" s="8">
        <v>166</v>
      </c>
      <c r="C13" s="8">
        <v>134</v>
      </c>
      <c r="D13" s="8">
        <v>33</v>
      </c>
      <c r="E13" s="8">
        <v>333</v>
      </c>
    </row>
    <row r="14" spans="1:5" x14ac:dyDescent="0.3">
      <c r="A14" s="10" t="s">
        <v>8362</v>
      </c>
      <c r="B14" s="8">
        <v>147</v>
      </c>
      <c r="C14" s="8">
        <v>127</v>
      </c>
      <c r="D14" s="8">
        <v>24</v>
      </c>
      <c r="E14" s="8">
        <v>298</v>
      </c>
    </row>
    <row r="15" spans="1:5" x14ac:dyDescent="0.3">
      <c r="A15" s="10" t="s">
        <v>8363</v>
      </c>
      <c r="B15" s="8">
        <v>183</v>
      </c>
      <c r="C15" s="8">
        <v>149</v>
      </c>
      <c r="D15" s="8">
        <v>20</v>
      </c>
      <c r="E15" s="8">
        <v>352</v>
      </c>
    </row>
    <row r="16" spans="1:5" x14ac:dyDescent="0.3">
      <c r="A16" s="10" t="s">
        <v>8364</v>
      </c>
      <c r="B16" s="8">
        <v>183</v>
      </c>
      <c r="C16" s="8">
        <v>114</v>
      </c>
      <c r="D16" s="8">
        <v>37</v>
      </c>
      <c r="E16" s="8">
        <v>334</v>
      </c>
    </row>
    <row r="17" spans="1:5" x14ac:dyDescent="0.3">
      <c r="A17" s="10" t="s">
        <v>8371</v>
      </c>
      <c r="B17" s="8">
        <v>111</v>
      </c>
      <c r="C17" s="8">
        <v>118</v>
      </c>
      <c r="D17" s="8">
        <v>23</v>
      </c>
      <c r="E17" s="8">
        <v>252</v>
      </c>
    </row>
    <row r="18" spans="1:5" x14ac:dyDescent="0.3">
      <c r="A18" s="10" t="s">
        <v>8312</v>
      </c>
      <c r="B18" s="8">
        <v>2185</v>
      </c>
      <c r="C18" s="8">
        <v>1530</v>
      </c>
      <c r="D18" s="8">
        <v>349</v>
      </c>
      <c r="E18" s="8">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7014F-B62A-47CE-955B-915CFC5A7439}">
  <dimension ref="A2:E15"/>
  <sheetViews>
    <sheetView workbookViewId="0">
      <selection activeCell="B19" sqref="B19"/>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7" width="10.77734375" bestFit="1" customWidth="1"/>
  </cols>
  <sheetData>
    <row r="2" spans="1:5" x14ac:dyDescent="0.3">
      <c r="A2" s="9" t="s">
        <v>8308</v>
      </c>
      <c r="B2" t="s">
        <v>8313</v>
      </c>
    </row>
    <row r="4" spans="1:5" x14ac:dyDescent="0.3">
      <c r="A4" s="9" t="s">
        <v>8310</v>
      </c>
      <c r="B4" s="9" t="s">
        <v>8320</v>
      </c>
    </row>
    <row r="5" spans="1:5" x14ac:dyDescent="0.3">
      <c r="A5" s="9" t="s">
        <v>8311</v>
      </c>
      <c r="B5" t="s">
        <v>8219</v>
      </c>
      <c r="C5" t="s">
        <v>8221</v>
      </c>
      <c r="D5" t="s">
        <v>8220</v>
      </c>
      <c r="E5" t="s">
        <v>8312</v>
      </c>
    </row>
    <row r="6" spans="1:5" x14ac:dyDescent="0.3">
      <c r="A6" s="10" t="s">
        <v>8358</v>
      </c>
      <c r="B6" s="8">
        <v>9</v>
      </c>
      <c r="C6" s="8">
        <v>4</v>
      </c>
      <c r="D6" s="8">
        <v>1</v>
      </c>
      <c r="E6" s="8">
        <v>14</v>
      </c>
    </row>
    <row r="7" spans="1:5" x14ac:dyDescent="0.3">
      <c r="A7" s="10" t="s">
        <v>8365</v>
      </c>
      <c r="B7" s="8">
        <v>49</v>
      </c>
      <c r="C7" s="8">
        <v>15</v>
      </c>
      <c r="D7" s="8">
        <v>1</v>
      </c>
      <c r="E7" s="8">
        <v>65</v>
      </c>
    </row>
    <row r="8" spans="1:5" x14ac:dyDescent="0.3">
      <c r="A8" s="10" t="s">
        <v>8372</v>
      </c>
      <c r="B8" s="8">
        <v>136</v>
      </c>
      <c r="C8" s="8">
        <v>28</v>
      </c>
      <c r="D8" s="8">
        <v>7</v>
      </c>
      <c r="E8" s="8">
        <v>171</v>
      </c>
    </row>
    <row r="9" spans="1:5" x14ac:dyDescent="0.3">
      <c r="A9" s="10" t="s">
        <v>8373</v>
      </c>
      <c r="B9" s="8">
        <v>216</v>
      </c>
      <c r="C9" s="8">
        <v>60</v>
      </c>
      <c r="D9" s="8">
        <v>6</v>
      </c>
      <c r="E9" s="8">
        <v>282</v>
      </c>
    </row>
    <row r="10" spans="1:5" x14ac:dyDescent="0.3">
      <c r="A10" s="10" t="s">
        <v>8374</v>
      </c>
      <c r="B10" s="8">
        <v>200</v>
      </c>
      <c r="C10" s="8">
        <v>67</v>
      </c>
      <c r="D10" s="8">
        <v>7</v>
      </c>
      <c r="E10" s="8">
        <v>274</v>
      </c>
    </row>
    <row r="11" spans="1:5" x14ac:dyDescent="0.3">
      <c r="A11" s="10" t="s">
        <v>8375</v>
      </c>
      <c r="B11" s="8">
        <v>474</v>
      </c>
      <c r="C11" s="8">
        <v>422</v>
      </c>
      <c r="D11" s="8">
        <v>80</v>
      </c>
      <c r="E11" s="8">
        <v>976</v>
      </c>
    </row>
    <row r="12" spans="1:5" x14ac:dyDescent="0.3">
      <c r="A12" s="10" t="s">
        <v>8376</v>
      </c>
      <c r="B12" s="8">
        <v>567</v>
      </c>
      <c r="C12" s="8">
        <v>527</v>
      </c>
      <c r="D12" s="8">
        <v>131</v>
      </c>
      <c r="E12" s="8">
        <v>1225</v>
      </c>
    </row>
    <row r="13" spans="1:5" x14ac:dyDescent="0.3">
      <c r="A13" s="10" t="s">
        <v>8377</v>
      </c>
      <c r="B13" s="8">
        <v>475</v>
      </c>
      <c r="C13" s="8">
        <v>376</v>
      </c>
      <c r="D13" s="8">
        <v>99</v>
      </c>
      <c r="E13" s="8">
        <v>950</v>
      </c>
    </row>
    <row r="14" spans="1:5" x14ac:dyDescent="0.3">
      <c r="A14" s="10" t="s">
        <v>8378</v>
      </c>
      <c r="B14" s="8">
        <v>59</v>
      </c>
      <c r="C14" s="8">
        <v>31</v>
      </c>
      <c r="D14" s="8">
        <v>17</v>
      </c>
      <c r="E14" s="8">
        <v>107</v>
      </c>
    </row>
    <row r="15" spans="1:5" x14ac:dyDescent="0.3">
      <c r="A15" s="10" t="s">
        <v>8312</v>
      </c>
      <c r="B15" s="8">
        <v>2185</v>
      </c>
      <c r="C15" s="8">
        <v>1530</v>
      </c>
      <c r="D15" s="8">
        <v>349</v>
      </c>
      <c r="E15"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D1" zoomScale="55" zoomScaleNormal="55" workbookViewId="0">
      <selection activeCell="S2" sqref="S2"/>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9.88671875" bestFit="1" customWidth="1"/>
    <col min="16" max="16" width="22.109375" bestFit="1" customWidth="1"/>
    <col min="17" max="17" width="13.88671875" style="7" bestFit="1" customWidth="1"/>
    <col min="18" max="18" width="17.6640625" style="7" bestFit="1" customWidth="1"/>
    <col min="19" max="19" width="30.21875" bestFit="1" customWidth="1"/>
    <col min="20" max="20" width="28.4414062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8356</v>
      </c>
      <c r="T1" s="1" t="s">
        <v>8357</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s="7" t="str">
        <f>LEFT(N2,FIND("/",N2)-1)</f>
        <v>film &amp; video</v>
      </c>
      <c r="R2" s="7" t="str">
        <f>MID(N2,FIND("/",N2)+1,20)</f>
        <v>television</v>
      </c>
      <c r="S2" s="11">
        <f>(((J2/60)/60)/24)+DATE(1970,1,1)</f>
        <v>42177.007071759261</v>
      </c>
      <c r="T2" s="11">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s="7" t="str">
        <f t="shared" ref="Q3:Q66" si="2">LEFT(N3,FIND("/",N3)-1)</f>
        <v>film &amp; video</v>
      </c>
      <c r="R3" s="7" t="str">
        <f t="shared" ref="R3:R66" si="3">MID(N3,FIND("/",N3)+1,20)</f>
        <v>television</v>
      </c>
      <c r="S3" s="11">
        <f t="shared" ref="S3:S66" si="4">(((J3/60)/60)/24)+DATE(1970,1,1)</f>
        <v>42766.600497685184</v>
      </c>
      <c r="T3" s="11">
        <f t="shared" ref="T3:T66" si="5">(((I3/60)/60)/24)+DATE(1970,1,1)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s="7" t="str">
        <f t="shared" si="2"/>
        <v>film &amp; video</v>
      </c>
      <c r="R4" s="7" t="str">
        <f t="shared" si="3"/>
        <v>television</v>
      </c>
      <c r="S4" s="11">
        <f t="shared" si="4"/>
        <v>42405.702349537038</v>
      </c>
      <c r="T4" s="11">
        <f t="shared" si="5"/>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s="7" t="str">
        <f t="shared" si="2"/>
        <v>film &amp; video</v>
      </c>
      <c r="R5" s="7" t="str">
        <f t="shared" si="3"/>
        <v>television</v>
      </c>
      <c r="S5" s="11">
        <f t="shared" si="4"/>
        <v>41828.515127314815</v>
      </c>
      <c r="T5" s="11">
        <f t="shared" si="5"/>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s="7" t="str">
        <f t="shared" si="2"/>
        <v>film &amp; video</v>
      </c>
      <c r="R6" s="7" t="str">
        <f t="shared" si="3"/>
        <v>television</v>
      </c>
      <c r="S6" s="11">
        <f t="shared" si="4"/>
        <v>42327.834247685183</v>
      </c>
      <c r="T6" s="11">
        <f t="shared" si="5"/>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s="7" t="str">
        <f t="shared" si="2"/>
        <v>film &amp; video</v>
      </c>
      <c r="R7" s="7" t="str">
        <f t="shared" si="3"/>
        <v>television</v>
      </c>
      <c r="S7" s="11">
        <f t="shared" si="4"/>
        <v>42563.932951388888</v>
      </c>
      <c r="T7" s="11">
        <f t="shared" si="5"/>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s="7" t="str">
        <f t="shared" si="2"/>
        <v>film &amp; video</v>
      </c>
      <c r="R8" s="7" t="str">
        <f t="shared" si="3"/>
        <v>television</v>
      </c>
      <c r="S8" s="11">
        <f t="shared" si="4"/>
        <v>41794.072337962964</v>
      </c>
      <c r="T8" s="11">
        <f t="shared" si="5"/>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s="7" t="str">
        <f t="shared" si="2"/>
        <v>film &amp; video</v>
      </c>
      <c r="R9" s="7" t="str">
        <f t="shared" si="3"/>
        <v>television</v>
      </c>
      <c r="S9" s="11">
        <f t="shared" si="4"/>
        <v>42516.047071759262</v>
      </c>
      <c r="T9" s="11">
        <f t="shared" si="5"/>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s="7" t="str">
        <f t="shared" si="2"/>
        <v>film &amp; video</v>
      </c>
      <c r="R10" s="7" t="str">
        <f t="shared" si="3"/>
        <v>television</v>
      </c>
      <c r="S10" s="11">
        <f t="shared" si="4"/>
        <v>42468.94458333333</v>
      </c>
      <c r="T10" s="11">
        <f t="shared" si="5"/>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s="7" t="str">
        <f t="shared" si="2"/>
        <v>film &amp; video</v>
      </c>
      <c r="R11" s="7" t="str">
        <f t="shared" si="3"/>
        <v>television</v>
      </c>
      <c r="S11" s="11">
        <f t="shared" si="4"/>
        <v>42447.103518518517</v>
      </c>
      <c r="T11" s="11">
        <f t="shared" si="5"/>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s="7" t="str">
        <f t="shared" si="2"/>
        <v>film &amp; video</v>
      </c>
      <c r="R12" s="7" t="str">
        <f t="shared" si="3"/>
        <v>television</v>
      </c>
      <c r="S12" s="11">
        <f t="shared" si="4"/>
        <v>41780.068043981482</v>
      </c>
      <c r="T12" s="11">
        <f t="shared" si="5"/>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s="7" t="str">
        <f t="shared" si="2"/>
        <v>film &amp; video</v>
      </c>
      <c r="R13" s="7" t="str">
        <f t="shared" si="3"/>
        <v>television</v>
      </c>
      <c r="S13" s="11">
        <f t="shared" si="4"/>
        <v>42572.778495370367</v>
      </c>
      <c r="T13" s="11">
        <f t="shared" si="5"/>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s="7" t="str">
        <f t="shared" si="2"/>
        <v>film &amp; video</v>
      </c>
      <c r="R14" s="7" t="str">
        <f t="shared" si="3"/>
        <v>television</v>
      </c>
      <c r="S14" s="11">
        <f t="shared" si="4"/>
        <v>41791.713252314818</v>
      </c>
      <c r="T14" s="11">
        <f t="shared" si="5"/>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s="7" t="str">
        <f t="shared" si="2"/>
        <v>film &amp; video</v>
      </c>
      <c r="R15" s="7" t="str">
        <f t="shared" si="3"/>
        <v>television</v>
      </c>
      <c r="S15" s="11">
        <f t="shared" si="4"/>
        <v>42508.677187499998</v>
      </c>
      <c r="T15" s="11">
        <f t="shared" si="5"/>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s="7" t="str">
        <f t="shared" si="2"/>
        <v>film &amp; video</v>
      </c>
      <c r="R16" s="7" t="str">
        <f t="shared" si="3"/>
        <v>television</v>
      </c>
      <c r="S16" s="11">
        <f t="shared" si="4"/>
        <v>41808.02648148148</v>
      </c>
      <c r="T16" s="11">
        <f t="shared" si="5"/>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s="7" t="str">
        <f t="shared" si="2"/>
        <v>film &amp; video</v>
      </c>
      <c r="R17" s="7" t="str">
        <f t="shared" si="3"/>
        <v>television</v>
      </c>
      <c r="S17" s="11">
        <f t="shared" si="4"/>
        <v>42256.391875000001</v>
      </c>
      <c r="T17" s="11">
        <f t="shared" si="5"/>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s="7" t="str">
        <f t="shared" si="2"/>
        <v>film &amp; video</v>
      </c>
      <c r="R18" s="7" t="str">
        <f t="shared" si="3"/>
        <v>television</v>
      </c>
      <c r="S18" s="11">
        <f t="shared" si="4"/>
        <v>41760.796423611115</v>
      </c>
      <c r="T18" s="11">
        <f t="shared" si="5"/>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s="7" t="str">
        <f t="shared" si="2"/>
        <v>film &amp; video</v>
      </c>
      <c r="R19" s="7" t="str">
        <f t="shared" si="3"/>
        <v>television</v>
      </c>
      <c r="S19" s="11">
        <f t="shared" si="4"/>
        <v>41917.731736111113</v>
      </c>
      <c r="T19" s="11">
        <f t="shared" si="5"/>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s="7" t="str">
        <f t="shared" si="2"/>
        <v>film &amp; video</v>
      </c>
      <c r="R20" s="7" t="str">
        <f t="shared" si="3"/>
        <v>television</v>
      </c>
      <c r="S20" s="11">
        <f t="shared" si="4"/>
        <v>41869.542314814818</v>
      </c>
      <c r="T20" s="11">
        <f t="shared" si="5"/>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s="7" t="str">
        <f t="shared" si="2"/>
        <v>film &amp; video</v>
      </c>
      <c r="R21" s="7" t="str">
        <f t="shared" si="3"/>
        <v>television</v>
      </c>
      <c r="S21" s="11">
        <f t="shared" si="4"/>
        <v>42175.816365740742</v>
      </c>
      <c r="T21" s="11">
        <f t="shared" si="5"/>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s="7" t="str">
        <f t="shared" si="2"/>
        <v>film &amp; video</v>
      </c>
      <c r="R22" s="7" t="str">
        <f t="shared" si="3"/>
        <v>television</v>
      </c>
      <c r="S22" s="11">
        <f t="shared" si="4"/>
        <v>42200.758240740746</v>
      </c>
      <c r="T22" s="11">
        <f t="shared" si="5"/>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s="7" t="str">
        <f t="shared" si="2"/>
        <v>film &amp; video</v>
      </c>
      <c r="R23" s="7" t="str">
        <f t="shared" si="3"/>
        <v>television</v>
      </c>
      <c r="S23" s="11">
        <f t="shared" si="4"/>
        <v>41878.627187500002</v>
      </c>
      <c r="T23" s="11">
        <f t="shared" si="5"/>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s="7" t="str">
        <f t="shared" si="2"/>
        <v>film &amp; video</v>
      </c>
      <c r="R24" s="7" t="str">
        <f t="shared" si="3"/>
        <v>television</v>
      </c>
      <c r="S24" s="11">
        <f t="shared" si="4"/>
        <v>41989.91134259259</v>
      </c>
      <c r="T24" s="11">
        <f t="shared" si="5"/>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s="7" t="str">
        <f t="shared" si="2"/>
        <v>film &amp; video</v>
      </c>
      <c r="R25" s="7" t="str">
        <f t="shared" si="3"/>
        <v>television</v>
      </c>
      <c r="S25" s="11">
        <f t="shared" si="4"/>
        <v>42097.778946759259</v>
      </c>
      <c r="T25" s="11">
        <f t="shared" si="5"/>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s="7" t="str">
        <f t="shared" si="2"/>
        <v>film &amp; video</v>
      </c>
      <c r="R26" s="7" t="str">
        <f t="shared" si="3"/>
        <v>television</v>
      </c>
      <c r="S26" s="11">
        <f t="shared" si="4"/>
        <v>42229.820173611108</v>
      </c>
      <c r="T26" s="11">
        <f t="shared" si="5"/>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s="7" t="str">
        <f t="shared" si="2"/>
        <v>film &amp; video</v>
      </c>
      <c r="R27" s="7" t="str">
        <f t="shared" si="3"/>
        <v>television</v>
      </c>
      <c r="S27" s="11">
        <f t="shared" si="4"/>
        <v>42318.025011574078</v>
      </c>
      <c r="T27" s="11">
        <f t="shared" si="5"/>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s="7" t="str">
        <f t="shared" si="2"/>
        <v>film &amp; video</v>
      </c>
      <c r="R28" s="7" t="str">
        <f t="shared" si="3"/>
        <v>television</v>
      </c>
      <c r="S28" s="11">
        <f t="shared" si="4"/>
        <v>41828.515555555554</v>
      </c>
      <c r="T28" s="11">
        <f t="shared" si="5"/>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s="7" t="str">
        <f t="shared" si="2"/>
        <v>film &amp; video</v>
      </c>
      <c r="R29" s="7" t="str">
        <f t="shared" si="3"/>
        <v>television</v>
      </c>
      <c r="S29" s="11">
        <f t="shared" si="4"/>
        <v>41929.164733796293</v>
      </c>
      <c r="T29" s="11">
        <f t="shared" si="5"/>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s="7" t="str">
        <f t="shared" si="2"/>
        <v>film &amp; video</v>
      </c>
      <c r="R30" s="7" t="str">
        <f t="shared" si="3"/>
        <v>television</v>
      </c>
      <c r="S30" s="11">
        <f t="shared" si="4"/>
        <v>42324.96393518518</v>
      </c>
      <c r="T30" s="11">
        <f t="shared" si="5"/>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s="7" t="str">
        <f t="shared" si="2"/>
        <v>film &amp; video</v>
      </c>
      <c r="R31" s="7" t="str">
        <f t="shared" si="3"/>
        <v>television</v>
      </c>
      <c r="S31" s="11">
        <f t="shared" si="4"/>
        <v>41812.67324074074</v>
      </c>
      <c r="T31" s="11">
        <f t="shared" si="5"/>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s="7" t="str">
        <f t="shared" si="2"/>
        <v>film &amp; video</v>
      </c>
      <c r="R32" s="7" t="str">
        <f t="shared" si="3"/>
        <v>television</v>
      </c>
      <c r="S32" s="11">
        <f t="shared" si="4"/>
        <v>41842.292997685188</v>
      </c>
      <c r="T32" s="11">
        <f t="shared" si="5"/>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s="7" t="str">
        <f t="shared" si="2"/>
        <v>film &amp; video</v>
      </c>
      <c r="R33" s="7" t="str">
        <f t="shared" si="3"/>
        <v>television</v>
      </c>
      <c r="S33" s="11">
        <f t="shared" si="4"/>
        <v>42376.79206018518</v>
      </c>
      <c r="T33" s="11">
        <f t="shared" si="5"/>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s="7" t="str">
        <f t="shared" si="2"/>
        <v>film &amp; video</v>
      </c>
      <c r="R34" s="7" t="str">
        <f t="shared" si="3"/>
        <v>television</v>
      </c>
      <c r="S34" s="11">
        <f t="shared" si="4"/>
        <v>42461.627511574072</v>
      </c>
      <c r="T34" s="11">
        <f t="shared" si="5"/>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s="7" t="str">
        <f t="shared" si="2"/>
        <v>film &amp; video</v>
      </c>
      <c r="R35" s="7" t="str">
        <f t="shared" si="3"/>
        <v>television</v>
      </c>
      <c r="S35" s="11">
        <f t="shared" si="4"/>
        <v>42286.660891203705</v>
      </c>
      <c r="T35" s="11">
        <f t="shared" si="5"/>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s="7" t="str">
        <f t="shared" si="2"/>
        <v>film &amp; video</v>
      </c>
      <c r="R36" s="7" t="str">
        <f t="shared" si="3"/>
        <v>television</v>
      </c>
      <c r="S36" s="11">
        <f t="shared" si="4"/>
        <v>41841.321770833332</v>
      </c>
      <c r="T36" s="11">
        <f t="shared" si="5"/>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s="7" t="str">
        <f t="shared" si="2"/>
        <v>film &amp; video</v>
      </c>
      <c r="R37" s="7" t="str">
        <f t="shared" si="3"/>
        <v>television</v>
      </c>
      <c r="S37" s="11">
        <f t="shared" si="4"/>
        <v>42098.291828703703</v>
      </c>
      <c r="T37" s="11">
        <f t="shared" si="5"/>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s="7" t="str">
        <f t="shared" si="2"/>
        <v>film &amp; video</v>
      </c>
      <c r="R38" s="7" t="str">
        <f t="shared" si="3"/>
        <v>television</v>
      </c>
      <c r="S38" s="11">
        <f t="shared" si="4"/>
        <v>42068.307002314818</v>
      </c>
      <c r="T38" s="11">
        <f t="shared" si="5"/>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s="7" t="str">
        <f t="shared" si="2"/>
        <v>film &amp; video</v>
      </c>
      <c r="R39" s="7" t="str">
        <f t="shared" si="3"/>
        <v>television</v>
      </c>
      <c r="S39" s="11">
        <f t="shared" si="4"/>
        <v>42032.693043981482</v>
      </c>
      <c r="T39" s="11">
        <f t="shared" si="5"/>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s="7" t="str">
        <f t="shared" si="2"/>
        <v>film &amp; video</v>
      </c>
      <c r="R40" s="7" t="str">
        <f t="shared" si="3"/>
        <v>television</v>
      </c>
      <c r="S40" s="11">
        <f t="shared" si="4"/>
        <v>41375.057222222218</v>
      </c>
      <c r="T40" s="11">
        <f t="shared" si="5"/>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s="7" t="str">
        <f t="shared" si="2"/>
        <v>film &amp; video</v>
      </c>
      <c r="R41" s="7" t="str">
        <f t="shared" si="3"/>
        <v>television</v>
      </c>
      <c r="S41" s="11">
        <f t="shared" si="4"/>
        <v>41754.047083333331</v>
      </c>
      <c r="T41" s="11">
        <f t="shared" si="5"/>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s="7" t="str">
        <f t="shared" si="2"/>
        <v>film &amp; video</v>
      </c>
      <c r="R42" s="7" t="str">
        <f t="shared" si="3"/>
        <v>television</v>
      </c>
      <c r="S42" s="11">
        <f t="shared" si="4"/>
        <v>41789.21398148148</v>
      </c>
      <c r="T42" s="11">
        <f t="shared" si="5"/>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s="7" t="str">
        <f t="shared" si="2"/>
        <v>film &amp; video</v>
      </c>
      <c r="R43" s="7" t="str">
        <f t="shared" si="3"/>
        <v>television</v>
      </c>
      <c r="S43" s="11">
        <f t="shared" si="4"/>
        <v>41887.568912037037</v>
      </c>
      <c r="T43" s="11">
        <f t="shared" si="5"/>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s="7" t="str">
        <f t="shared" si="2"/>
        <v>film &amp; video</v>
      </c>
      <c r="R44" s="7" t="str">
        <f t="shared" si="3"/>
        <v>television</v>
      </c>
      <c r="S44" s="11">
        <f t="shared" si="4"/>
        <v>41971.639189814814</v>
      </c>
      <c r="T44" s="11">
        <f t="shared" si="5"/>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s="7" t="str">
        <f t="shared" si="2"/>
        <v>film &amp; video</v>
      </c>
      <c r="R45" s="7" t="str">
        <f t="shared" si="3"/>
        <v>television</v>
      </c>
      <c r="S45" s="11">
        <f t="shared" si="4"/>
        <v>41802.790347222224</v>
      </c>
      <c r="T45" s="11">
        <f t="shared" si="5"/>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s="7" t="str">
        <f t="shared" si="2"/>
        <v>film &amp; video</v>
      </c>
      <c r="R46" s="7" t="str">
        <f t="shared" si="3"/>
        <v>television</v>
      </c>
      <c r="S46" s="11">
        <f t="shared" si="4"/>
        <v>41874.098807870374</v>
      </c>
      <c r="T46" s="11">
        <f t="shared" si="5"/>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s="7" t="str">
        <f t="shared" si="2"/>
        <v>film &amp; video</v>
      </c>
      <c r="R47" s="7" t="str">
        <f t="shared" si="3"/>
        <v>television</v>
      </c>
      <c r="S47" s="11">
        <f t="shared" si="4"/>
        <v>42457.623923611114</v>
      </c>
      <c r="T47" s="11">
        <f t="shared" si="5"/>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s="7" t="str">
        <f t="shared" si="2"/>
        <v>film &amp; video</v>
      </c>
      <c r="R48" s="7" t="str">
        <f t="shared" si="3"/>
        <v>television</v>
      </c>
      <c r="S48" s="11">
        <f t="shared" si="4"/>
        <v>42323.964976851858</v>
      </c>
      <c r="T48" s="11">
        <f t="shared" si="5"/>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s="7" t="str">
        <f t="shared" si="2"/>
        <v>film &amp; video</v>
      </c>
      <c r="R49" s="7" t="str">
        <f t="shared" si="3"/>
        <v>television</v>
      </c>
      <c r="S49" s="11">
        <f t="shared" si="4"/>
        <v>41932.819525462961</v>
      </c>
      <c r="T49" s="11">
        <f t="shared" si="5"/>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s="7" t="str">
        <f t="shared" si="2"/>
        <v>film &amp; video</v>
      </c>
      <c r="R50" s="7" t="str">
        <f t="shared" si="3"/>
        <v>television</v>
      </c>
      <c r="S50" s="11">
        <f t="shared" si="4"/>
        <v>42033.516898148147</v>
      </c>
      <c r="T50" s="11">
        <f t="shared" si="5"/>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s="7" t="str">
        <f t="shared" si="2"/>
        <v>film &amp; video</v>
      </c>
      <c r="R51" s="7" t="str">
        <f t="shared" si="3"/>
        <v>television</v>
      </c>
      <c r="S51" s="11">
        <f t="shared" si="4"/>
        <v>42271.176446759258</v>
      </c>
      <c r="T51" s="11">
        <f t="shared" si="5"/>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s="7" t="str">
        <f t="shared" si="2"/>
        <v>film &amp; video</v>
      </c>
      <c r="R52" s="7" t="str">
        <f t="shared" si="3"/>
        <v>television</v>
      </c>
      <c r="S52" s="11">
        <f t="shared" si="4"/>
        <v>41995.752986111111</v>
      </c>
      <c r="T52" s="11">
        <f t="shared" si="5"/>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s="7" t="str">
        <f t="shared" si="2"/>
        <v>film &amp; video</v>
      </c>
      <c r="R53" s="7" t="str">
        <f t="shared" si="3"/>
        <v>television</v>
      </c>
      <c r="S53" s="11">
        <f t="shared" si="4"/>
        <v>42196.928668981483</v>
      </c>
      <c r="T53" s="11">
        <f t="shared" si="5"/>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s="7" t="str">
        <f t="shared" si="2"/>
        <v>film &amp; video</v>
      </c>
      <c r="R54" s="7" t="str">
        <f t="shared" si="3"/>
        <v>television</v>
      </c>
      <c r="S54" s="11">
        <f t="shared" si="4"/>
        <v>41807.701921296299</v>
      </c>
      <c r="T54" s="11">
        <f t="shared" si="5"/>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s="7" t="str">
        <f t="shared" si="2"/>
        <v>film &amp; video</v>
      </c>
      <c r="R55" s="7" t="str">
        <f t="shared" si="3"/>
        <v>television</v>
      </c>
      <c r="S55" s="11">
        <f t="shared" si="4"/>
        <v>41719.549131944441</v>
      </c>
      <c r="T55" s="11">
        <f t="shared" si="5"/>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s="7" t="str">
        <f t="shared" si="2"/>
        <v>film &amp; video</v>
      </c>
      <c r="R56" s="7" t="str">
        <f t="shared" si="3"/>
        <v>television</v>
      </c>
      <c r="S56" s="11">
        <f t="shared" si="4"/>
        <v>42333.713206018518</v>
      </c>
      <c r="T56" s="11">
        <f t="shared" si="5"/>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s="7" t="str">
        <f t="shared" si="2"/>
        <v>film &amp; video</v>
      </c>
      <c r="R57" s="7" t="str">
        <f t="shared" si="3"/>
        <v>television</v>
      </c>
      <c r="S57" s="11">
        <f t="shared" si="4"/>
        <v>42496.968935185185</v>
      </c>
      <c r="T57" s="11">
        <f t="shared" si="5"/>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s="7" t="str">
        <f t="shared" si="2"/>
        <v>film &amp; video</v>
      </c>
      <c r="R58" s="7" t="str">
        <f t="shared" si="3"/>
        <v>television</v>
      </c>
      <c r="S58" s="11">
        <f t="shared" si="4"/>
        <v>42149.548888888887</v>
      </c>
      <c r="T58" s="11">
        <f t="shared" si="5"/>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s="7" t="str">
        <f t="shared" si="2"/>
        <v>film &amp; video</v>
      </c>
      <c r="R59" s="7" t="str">
        <f t="shared" si="3"/>
        <v>television</v>
      </c>
      <c r="S59" s="11">
        <f t="shared" si="4"/>
        <v>42089.83289351852</v>
      </c>
      <c r="T59" s="11">
        <f t="shared" si="5"/>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s="7" t="str">
        <f t="shared" si="2"/>
        <v>film &amp; video</v>
      </c>
      <c r="R60" s="7" t="str">
        <f t="shared" si="3"/>
        <v>television</v>
      </c>
      <c r="S60" s="11">
        <f t="shared" si="4"/>
        <v>41932.745046296295</v>
      </c>
      <c r="T60" s="11">
        <f t="shared" si="5"/>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s="7" t="str">
        <f t="shared" si="2"/>
        <v>film &amp; video</v>
      </c>
      <c r="R61" s="7" t="str">
        <f t="shared" si="3"/>
        <v>television</v>
      </c>
      <c r="S61" s="11">
        <f t="shared" si="4"/>
        <v>42230.23583333334</v>
      </c>
      <c r="T61" s="11">
        <f t="shared" si="5"/>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s="7" t="str">
        <f t="shared" si="2"/>
        <v>film &amp; video</v>
      </c>
      <c r="R62" s="7" t="str">
        <f t="shared" si="3"/>
        <v>shorts</v>
      </c>
      <c r="S62" s="11">
        <f t="shared" si="4"/>
        <v>41701.901817129627</v>
      </c>
      <c r="T62" s="11">
        <f t="shared" si="5"/>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s="7" t="str">
        <f t="shared" si="2"/>
        <v>film &amp; video</v>
      </c>
      <c r="R63" s="7" t="str">
        <f t="shared" si="3"/>
        <v>shorts</v>
      </c>
      <c r="S63" s="11">
        <f t="shared" si="4"/>
        <v>41409.814317129632</v>
      </c>
      <c r="T63" s="11">
        <f t="shared" si="5"/>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s="7" t="str">
        <f t="shared" si="2"/>
        <v>film &amp; video</v>
      </c>
      <c r="R64" s="7" t="str">
        <f t="shared" si="3"/>
        <v>shorts</v>
      </c>
      <c r="S64" s="11">
        <f t="shared" si="4"/>
        <v>41311.799513888887</v>
      </c>
      <c r="T64" s="11">
        <f t="shared" si="5"/>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s="7" t="str">
        <f t="shared" si="2"/>
        <v>film &amp; video</v>
      </c>
      <c r="R65" s="7" t="str">
        <f t="shared" si="3"/>
        <v>shorts</v>
      </c>
      <c r="S65" s="11">
        <f t="shared" si="4"/>
        <v>41612.912187499998</v>
      </c>
      <c r="T65" s="11">
        <f t="shared" si="5"/>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s="7" t="str">
        <f t="shared" si="2"/>
        <v>film &amp; video</v>
      </c>
      <c r="R66" s="7" t="str">
        <f t="shared" si="3"/>
        <v>shorts</v>
      </c>
      <c r="S66" s="11">
        <f t="shared" si="4"/>
        <v>41433.01829861111</v>
      </c>
      <c r="T66" s="11">
        <f t="shared" si="5"/>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E67/L67</f>
        <v>132.05263157894737</v>
      </c>
      <c r="Q67" s="7" t="str">
        <f t="shared" ref="Q67:Q130" si="8">LEFT(N67,FIND("/",N67)-1)</f>
        <v>film &amp; video</v>
      </c>
      <c r="R67" s="7" t="str">
        <f t="shared" ref="R67:R130" si="9">MID(N67,FIND("/",N67)+1,20)</f>
        <v>shorts</v>
      </c>
      <c r="S67" s="11">
        <f t="shared" ref="S67:S130" si="10">(((J67/60)/60)/24)+DATE(1970,1,1)</f>
        <v>41835.821226851855</v>
      </c>
      <c r="T67" s="11">
        <f t="shared" ref="T67:T130" si="11">(((I67/60)/60)/24)+DATE(1970,1,1)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s="7" t="str">
        <f t="shared" si="8"/>
        <v>film &amp; video</v>
      </c>
      <c r="R68" s="7" t="str">
        <f t="shared" si="9"/>
        <v>shorts</v>
      </c>
      <c r="S68" s="11">
        <f t="shared" si="10"/>
        <v>42539.849768518514</v>
      </c>
      <c r="T68" s="11">
        <f t="shared" si="11"/>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s="7" t="str">
        <f t="shared" si="8"/>
        <v>film &amp; video</v>
      </c>
      <c r="R69" s="7" t="str">
        <f t="shared" si="9"/>
        <v>shorts</v>
      </c>
      <c r="S69" s="11">
        <f t="shared" si="10"/>
        <v>41075.583379629628</v>
      </c>
      <c r="T69" s="11">
        <f t="shared" si="11"/>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s="7" t="str">
        <f t="shared" si="8"/>
        <v>film &amp; video</v>
      </c>
      <c r="R70" s="7" t="str">
        <f t="shared" si="9"/>
        <v>shorts</v>
      </c>
      <c r="S70" s="11">
        <f t="shared" si="10"/>
        <v>41663.569340277776</v>
      </c>
      <c r="T70" s="11">
        <f t="shared" si="11"/>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s="7" t="str">
        <f t="shared" si="8"/>
        <v>film &amp; video</v>
      </c>
      <c r="R71" s="7" t="str">
        <f t="shared" si="9"/>
        <v>shorts</v>
      </c>
      <c r="S71" s="11">
        <f t="shared" si="10"/>
        <v>40786.187789351854</v>
      </c>
      <c r="T71" s="11">
        <f t="shared" si="11"/>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s="7" t="str">
        <f t="shared" si="8"/>
        <v>film &amp; video</v>
      </c>
      <c r="R72" s="7" t="str">
        <f t="shared" si="9"/>
        <v>shorts</v>
      </c>
      <c r="S72" s="11">
        <f t="shared" si="10"/>
        <v>40730.896354166667</v>
      </c>
      <c r="T72" s="11">
        <f t="shared" si="11"/>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s="7" t="str">
        <f t="shared" si="8"/>
        <v>film &amp; video</v>
      </c>
      <c r="R73" s="7" t="str">
        <f t="shared" si="9"/>
        <v>shorts</v>
      </c>
      <c r="S73" s="11">
        <f t="shared" si="10"/>
        <v>40997.271493055552</v>
      </c>
      <c r="T73" s="11">
        <f t="shared" si="11"/>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s="7" t="str">
        <f t="shared" si="8"/>
        <v>film &amp; video</v>
      </c>
      <c r="R74" s="7" t="str">
        <f t="shared" si="9"/>
        <v>shorts</v>
      </c>
      <c r="S74" s="11">
        <f t="shared" si="10"/>
        <v>41208.010196759256</v>
      </c>
      <c r="T74" s="11">
        <f t="shared" si="11"/>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s="7" t="str">
        <f t="shared" si="8"/>
        <v>film &amp; video</v>
      </c>
      <c r="R75" s="7" t="str">
        <f t="shared" si="9"/>
        <v>shorts</v>
      </c>
      <c r="S75" s="11">
        <f t="shared" si="10"/>
        <v>40587.75675925926</v>
      </c>
      <c r="T75" s="11">
        <f t="shared" si="11"/>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s="7" t="str">
        <f t="shared" si="8"/>
        <v>film &amp; video</v>
      </c>
      <c r="R76" s="7" t="str">
        <f t="shared" si="9"/>
        <v>shorts</v>
      </c>
      <c r="S76" s="11">
        <f t="shared" si="10"/>
        <v>42360.487210648149</v>
      </c>
      <c r="T76" s="11">
        <f t="shared" si="11"/>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s="7" t="str">
        <f t="shared" si="8"/>
        <v>film &amp; video</v>
      </c>
      <c r="R77" s="7" t="str">
        <f t="shared" si="9"/>
        <v>shorts</v>
      </c>
      <c r="S77" s="11">
        <f t="shared" si="10"/>
        <v>41357.209166666667</v>
      </c>
      <c r="T77" s="11">
        <f t="shared" si="11"/>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s="7" t="str">
        <f t="shared" si="8"/>
        <v>film &amp; video</v>
      </c>
      <c r="R78" s="7" t="str">
        <f t="shared" si="9"/>
        <v>shorts</v>
      </c>
      <c r="S78" s="11">
        <f t="shared" si="10"/>
        <v>40844.691643518519</v>
      </c>
      <c r="T78" s="11">
        <f t="shared" si="11"/>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s="7" t="str">
        <f t="shared" si="8"/>
        <v>film &amp; video</v>
      </c>
      <c r="R79" s="7" t="str">
        <f t="shared" si="9"/>
        <v>shorts</v>
      </c>
      <c r="S79" s="11">
        <f t="shared" si="10"/>
        <v>40997.144872685189</v>
      </c>
      <c r="T79" s="11">
        <f t="shared" si="11"/>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s="7" t="str">
        <f t="shared" si="8"/>
        <v>film &amp; video</v>
      </c>
      <c r="R80" s="7" t="str">
        <f t="shared" si="9"/>
        <v>shorts</v>
      </c>
      <c r="S80" s="11">
        <f t="shared" si="10"/>
        <v>42604.730567129634</v>
      </c>
      <c r="T80" s="11">
        <f t="shared" si="11"/>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s="7" t="str">
        <f t="shared" si="8"/>
        <v>film &amp; video</v>
      </c>
      <c r="R81" s="7" t="str">
        <f t="shared" si="9"/>
        <v>shorts</v>
      </c>
      <c r="S81" s="11">
        <f t="shared" si="10"/>
        <v>41724.776539351849</v>
      </c>
      <c r="T81" s="11">
        <f t="shared" si="11"/>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s="7" t="str">
        <f t="shared" si="8"/>
        <v>film &amp; video</v>
      </c>
      <c r="R82" s="7" t="str">
        <f t="shared" si="9"/>
        <v>shorts</v>
      </c>
      <c r="S82" s="11">
        <f t="shared" si="10"/>
        <v>41583.083981481483</v>
      </c>
      <c r="T82" s="11">
        <f t="shared" si="11"/>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s="7" t="str">
        <f t="shared" si="8"/>
        <v>film &amp; video</v>
      </c>
      <c r="R83" s="7" t="str">
        <f t="shared" si="9"/>
        <v>shorts</v>
      </c>
      <c r="S83" s="11">
        <f t="shared" si="10"/>
        <v>41100.158877314818</v>
      </c>
      <c r="T83" s="11">
        <f t="shared" si="11"/>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s="7" t="str">
        <f t="shared" si="8"/>
        <v>film &amp; video</v>
      </c>
      <c r="R84" s="7" t="str">
        <f t="shared" si="9"/>
        <v>shorts</v>
      </c>
      <c r="S84" s="11">
        <f t="shared" si="10"/>
        <v>40795.820150462961</v>
      </c>
      <c r="T84" s="11">
        <f t="shared" si="11"/>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s="7" t="str">
        <f t="shared" si="8"/>
        <v>film &amp; video</v>
      </c>
      <c r="R85" s="7" t="str">
        <f t="shared" si="9"/>
        <v>shorts</v>
      </c>
      <c r="S85" s="11">
        <f t="shared" si="10"/>
        <v>42042.615613425922</v>
      </c>
      <c r="T85" s="11">
        <f t="shared" si="11"/>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s="7" t="str">
        <f t="shared" si="8"/>
        <v>film &amp; video</v>
      </c>
      <c r="R86" s="7" t="str">
        <f t="shared" si="9"/>
        <v>shorts</v>
      </c>
      <c r="S86" s="11">
        <f t="shared" si="10"/>
        <v>40648.757939814815</v>
      </c>
      <c r="T86" s="11">
        <f t="shared" si="11"/>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s="7" t="str">
        <f t="shared" si="8"/>
        <v>film &amp; video</v>
      </c>
      <c r="R87" s="7" t="str">
        <f t="shared" si="9"/>
        <v>shorts</v>
      </c>
      <c r="S87" s="11">
        <f t="shared" si="10"/>
        <v>40779.125428240739</v>
      </c>
      <c r="T87" s="11">
        <f t="shared" si="11"/>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s="7" t="str">
        <f t="shared" si="8"/>
        <v>film &amp; video</v>
      </c>
      <c r="R88" s="7" t="str">
        <f t="shared" si="9"/>
        <v>shorts</v>
      </c>
      <c r="S88" s="11">
        <f t="shared" si="10"/>
        <v>42291.556076388893</v>
      </c>
      <c r="T88" s="11">
        <f t="shared" si="11"/>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s="7" t="str">
        <f t="shared" si="8"/>
        <v>film &amp; video</v>
      </c>
      <c r="R89" s="7" t="str">
        <f t="shared" si="9"/>
        <v>shorts</v>
      </c>
      <c r="S89" s="11">
        <f t="shared" si="10"/>
        <v>40322.53938657407</v>
      </c>
      <c r="T89" s="11">
        <f t="shared" si="11"/>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s="7" t="str">
        <f t="shared" si="8"/>
        <v>film &amp; video</v>
      </c>
      <c r="R90" s="7" t="str">
        <f t="shared" si="9"/>
        <v>shorts</v>
      </c>
      <c r="S90" s="11">
        <f t="shared" si="10"/>
        <v>41786.65892361111</v>
      </c>
      <c r="T90" s="11">
        <f t="shared" si="11"/>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s="7" t="str">
        <f t="shared" si="8"/>
        <v>film &amp; video</v>
      </c>
      <c r="R91" s="7" t="str">
        <f t="shared" si="9"/>
        <v>shorts</v>
      </c>
      <c r="S91" s="11">
        <f t="shared" si="10"/>
        <v>41402.752222222225</v>
      </c>
      <c r="T91" s="11">
        <f t="shared" si="11"/>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s="7" t="str">
        <f t="shared" si="8"/>
        <v>film &amp; video</v>
      </c>
      <c r="R92" s="7" t="str">
        <f t="shared" si="9"/>
        <v>shorts</v>
      </c>
      <c r="S92" s="11">
        <f t="shared" si="10"/>
        <v>40706.297442129631</v>
      </c>
      <c r="T92" s="11">
        <f t="shared" si="11"/>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s="7" t="str">
        <f t="shared" si="8"/>
        <v>film &amp; video</v>
      </c>
      <c r="R93" s="7" t="str">
        <f t="shared" si="9"/>
        <v>shorts</v>
      </c>
      <c r="S93" s="11">
        <f t="shared" si="10"/>
        <v>40619.402361111112</v>
      </c>
      <c r="T93" s="11">
        <f t="shared" si="11"/>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s="7" t="str">
        <f t="shared" si="8"/>
        <v>film &amp; video</v>
      </c>
      <c r="R94" s="7" t="str">
        <f t="shared" si="9"/>
        <v>shorts</v>
      </c>
      <c r="S94" s="11">
        <f t="shared" si="10"/>
        <v>42721.198877314819</v>
      </c>
      <c r="T94" s="11">
        <f t="shared" si="11"/>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s="7" t="str">
        <f t="shared" si="8"/>
        <v>film &amp; video</v>
      </c>
      <c r="R95" s="7" t="str">
        <f t="shared" si="9"/>
        <v>shorts</v>
      </c>
      <c r="S95" s="11">
        <f t="shared" si="10"/>
        <v>41065.858067129629</v>
      </c>
      <c r="T95" s="11">
        <f t="shared" si="11"/>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s="7" t="str">
        <f t="shared" si="8"/>
        <v>film &amp; video</v>
      </c>
      <c r="R96" s="7" t="str">
        <f t="shared" si="9"/>
        <v>shorts</v>
      </c>
      <c r="S96" s="11">
        <f t="shared" si="10"/>
        <v>41716.717847222222</v>
      </c>
      <c r="T96" s="11">
        <f t="shared" si="11"/>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s="7" t="str">
        <f t="shared" si="8"/>
        <v>film &amp; video</v>
      </c>
      <c r="R97" s="7" t="str">
        <f t="shared" si="9"/>
        <v>shorts</v>
      </c>
      <c r="S97" s="11">
        <f t="shared" si="10"/>
        <v>40935.005104166667</v>
      </c>
      <c r="T97" s="11">
        <f t="shared" si="11"/>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s="7" t="str">
        <f t="shared" si="8"/>
        <v>film &amp; video</v>
      </c>
      <c r="R98" s="7" t="str">
        <f t="shared" si="9"/>
        <v>shorts</v>
      </c>
      <c r="S98" s="11">
        <f t="shared" si="10"/>
        <v>40324.662511574075</v>
      </c>
      <c r="T98" s="11">
        <f t="shared" si="11"/>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s="7" t="str">
        <f t="shared" si="8"/>
        <v>film &amp; video</v>
      </c>
      <c r="R99" s="7" t="str">
        <f t="shared" si="9"/>
        <v>shorts</v>
      </c>
      <c r="S99" s="11">
        <f t="shared" si="10"/>
        <v>40706.135208333333</v>
      </c>
      <c r="T99" s="11">
        <f t="shared" si="11"/>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s="7" t="str">
        <f t="shared" si="8"/>
        <v>film &amp; video</v>
      </c>
      <c r="R100" s="7" t="str">
        <f t="shared" si="9"/>
        <v>shorts</v>
      </c>
      <c r="S100" s="11">
        <f t="shared" si="10"/>
        <v>41214.79483796296</v>
      </c>
      <c r="T100" s="11">
        <f t="shared" si="11"/>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s="7" t="str">
        <f t="shared" si="8"/>
        <v>film &amp; video</v>
      </c>
      <c r="R101" s="7" t="str">
        <f t="shared" si="9"/>
        <v>shorts</v>
      </c>
      <c r="S101" s="11">
        <f t="shared" si="10"/>
        <v>41631.902766203704</v>
      </c>
      <c r="T101" s="11">
        <f t="shared" si="11"/>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s="7" t="str">
        <f t="shared" si="8"/>
        <v>film &amp; video</v>
      </c>
      <c r="R102" s="7" t="str">
        <f t="shared" si="9"/>
        <v>shorts</v>
      </c>
      <c r="S102" s="11">
        <f t="shared" si="10"/>
        <v>41197.753310185188</v>
      </c>
      <c r="T102" s="11">
        <f t="shared" si="11"/>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s="7" t="str">
        <f t="shared" si="8"/>
        <v>film &amp; video</v>
      </c>
      <c r="R103" s="7" t="str">
        <f t="shared" si="9"/>
        <v>shorts</v>
      </c>
      <c r="S103" s="11">
        <f t="shared" si="10"/>
        <v>41274.776736111111</v>
      </c>
      <c r="T103" s="11">
        <f t="shared" si="11"/>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s="7" t="str">
        <f t="shared" si="8"/>
        <v>film &amp; video</v>
      </c>
      <c r="R104" s="7" t="str">
        <f t="shared" si="9"/>
        <v>shorts</v>
      </c>
      <c r="S104" s="11">
        <f t="shared" si="10"/>
        <v>40505.131168981483</v>
      </c>
      <c r="T104" s="11">
        <f t="shared" si="11"/>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s="7" t="str">
        <f t="shared" si="8"/>
        <v>film &amp; video</v>
      </c>
      <c r="R105" s="7" t="str">
        <f t="shared" si="9"/>
        <v>shorts</v>
      </c>
      <c r="S105" s="11">
        <f t="shared" si="10"/>
        <v>41682.805902777778</v>
      </c>
      <c r="T105" s="11">
        <f t="shared" si="11"/>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s="7" t="str">
        <f t="shared" si="8"/>
        <v>film &amp; video</v>
      </c>
      <c r="R106" s="7" t="str">
        <f t="shared" si="9"/>
        <v>shorts</v>
      </c>
      <c r="S106" s="11">
        <f t="shared" si="10"/>
        <v>40612.695208333331</v>
      </c>
      <c r="T106" s="11">
        <f t="shared" si="11"/>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s="7" t="str">
        <f t="shared" si="8"/>
        <v>film &amp; video</v>
      </c>
      <c r="R107" s="7" t="str">
        <f t="shared" si="9"/>
        <v>shorts</v>
      </c>
      <c r="S107" s="11">
        <f t="shared" si="10"/>
        <v>42485.724768518514</v>
      </c>
      <c r="T107" s="11">
        <f t="shared" si="11"/>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s="7" t="str">
        <f t="shared" si="8"/>
        <v>film &amp; video</v>
      </c>
      <c r="R108" s="7" t="str">
        <f t="shared" si="9"/>
        <v>shorts</v>
      </c>
      <c r="S108" s="11">
        <f t="shared" si="10"/>
        <v>40987.776631944449</v>
      </c>
      <c r="T108" s="11">
        <f t="shared" si="11"/>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s="7" t="str">
        <f t="shared" si="8"/>
        <v>film &amp; video</v>
      </c>
      <c r="R109" s="7" t="str">
        <f t="shared" si="9"/>
        <v>shorts</v>
      </c>
      <c r="S109" s="11">
        <f t="shared" si="10"/>
        <v>40635.982488425929</v>
      </c>
      <c r="T109" s="11">
        <f t="shared" si="11"/>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s="7" t="str">
        <f t="shared" si="8"/>
        <v>film &amp; video</v>
      </c>
      <c r="R110" s="7" t="str">
        <f t="shared" si="9"/>
        <v>shorts</v>
      </c>
      <c r="S110" s="11">
        <f t="shared" si="10"/>
        <v>41365.613078703704</v>
      </c>
      <c r="T110" s="11">
        <f t="shared" si="11"/>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s="7" t="str">
        <f t="shared" si="8"/>
        <v>film &amp; video</v>
      </c>
      <c r="R111" s="7" t="str">
        <f t="shared" si="9"/>
        <v>shorts</v>
      </c>
      <c r="S111" s="11">
        <f t="shared" si="10"/>
        <v>40570.025810185187</v>
      </c>
      <c r="T111" s="11">
        <f t="shared" si="11"/>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s="7" t="str">
        <f t="shared" si="8"/>
        <v>film &amp; video</v>
      </c>
      <c r="R112" s="7" t="str">
        <f t="shared" si="9"/>
        <v>shorts</v>
      </c>
      <c r="S112" s="11">
        <f t="shared" si="10"/>
        <v>41557.949687500004</v>
      </c>
      <c r="T112" s="11">
        <f t="shared" si="11"/>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s="7" t="str">
        <f t="shared" si="8"/>
        <v>film &amp; video</v>
      </c>
      <c r="R113" s="7" t="str">
        <f t="shared" si="9"/>
        <v>shorts</v>
      </c>
      <c r="S113" s="11">
        <f t="shared" si="10"/>
        <v>42125.333182870367</v>
      </c>
      <c r="T113" s="11">
        <f t="shared" si="11"/>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s="7" t="str">
        <f t="shared" si="8"/>
        <v>film &amp; video</v>
      </c>
      <c r="R114" s="7" t="str">
        <f t="shared" si="9"/>
        <v>shorts</v>
      </c>
      <c r="S114" s="11">
        <f t="shared" si="10"/>
        <v>41718.043032407404</v>
      </c>
      <c r="T114" s="11">
        <f t="shared" si="11"/>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s="7" t="str">
        <f t="shared" si="8"/>
        <v>film &amp; video</v>
      </c>
      <c r="R115" s="7" t="str">
        <f t="shared" si="9"/>
        <v>shorts</v>
      </c>
      <c r="S115" s="11">
        <f t="shared" si="10"/>
        <v>40753.758425925924</v>
      </c>
      <c r="T115" s="11">
        <f t="shared" si="11"/>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s="7" t="str">
        <f t="shared" si="8"/>
        <v>film &amp; video</v>
      </c>
      <c r="R116" s="7" t="str">
        <f t="shared" si="9"/>
        <v>shorts</v>
      </c>
      <c r="S116" s="11">
        <f t="shared" si="10"/>
        <v>40861.27416666667</v>
      </c>
      <c r="T116" s="11">
        <f t="shared" si="11"/>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s="7" t="str">
        <f t="shared" si="8"/>
        <v>film &amp; video</v>
      </c>
      <c r="R117" s="7" t="str">
        <f t="shared" si="9"/>
        <v>shorts</v>
      </c>
      <c r="S117" s="11">
        <f t="shared" si="10"/>
        <v>40918.738935185182</v>
      </c>
      <c r="T117" s="11">
        <f t="shared" si="11"/>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s="7" t="str">
        <f t="shared" si="8"/>
        <v>film &amp; video</v>
      </c>
      <c r="R118" s="7" t="str">
        <f t="shared" si="9"/>
        <v>shorts</v>
      </c>
      <c r="S118" s="11">
        <f t="shared" si="10"/>
        <v>40595.497164351851</v>
      </c>
      <c r="T118" s="11">
        <f t="shared" si="11"/>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s="7" t="str">
        <f t="shared" si="8"/>
        <v>film &amp; video</v>
      </c>
      <c r="R119" s="7" t="str">
        <f t="shared" si="9"/>
        <v>shorts</v>
      </c>
      <c r="S119" s="11">
        <f t="shared" si="10"/>
        <v>40248.834999999999</v>
      </c>
      <c r="T119" s="11">
        <f t="shared" si="11"/>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s="7" t="str">
        <f t="shared" si="8"/>
        <v>film &amp; video</v>
      </c>
      <c r="R120" s="7" t="str">
        <f t="shared" si="9"/>
        <v>shorts</v>
      </c>
      <c r="S120" s="11">
        <f t="shared" si="10"/>
        <v>40723.053657407407</v>
      </c>
      <c r="T120" s="11">
        <f t="shared" si="11"/>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s="7" t="str">
        <f t="shared" si="8"/>
        <v>film &amp; video</v>
      </c>
      <c r="R121" s="7" t="str">
        <f t="shared" si="9"/>
        <v>shorts</v>
      </c>
      <c r="S121" s="11">
        <f t="shared" si="10"/>
        <v>40739.069282407407</v>
      </c>
      <c r="T121" s="11">
        <f t="shared" si="11"/>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s="7" t="str">
        <f t="shared" si="8"/>
        <v>film &amp; video</v>
      </c>
      <c r="R122" s="7" t="str">
        <f t="shared" si="9"/>
        <v>science fiction</v>
      </c>
      <c r="S122" s="11">
        <f t="shared" si="10"/>
        <v>42616.049849537041</v>
      </c>
      <c r="T122" s="11">
        <f t="shared" si="11"/>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s="7" t="str">
        <f t="shared" si="8"/>
        <v>film &amp; video</v>
      </c>
      <c r="R123" s="7" t="str">
        <f t="shared" si="9"/>
        <v>science fiction</v>
      </c>
      <c r="S123" s="11">
        <f t="shared" si="10"/>
        <v>42096.704976851848</v>
      </c>
      <c r="T123" s="11">
        <f t="shared" si="11"/>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e">
        <f t="shared" si="7"/>
        <v>#DIV/0!</v>
      </c>
      <c r="Q124" s="7" t="str">
        <f t="shared" si="8"/>
        <v>film &amp; video</v>
      </c>
      <c r="R124" s="7" t="str">
        <f t="shared" si="9"/>
        <v>science fiction</v>
      </c>
      <c r="S124" s="11">
        <f t="shared" si="10"/>
        <v>42593.431793981479</v>
      </c>
      <c r="T124" s="11">
        <f t="shared" si="11"/>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s="7" t="str">
        <f t="shared" si="8"/>
        <v>film &amp; video</v>
      </c>
      <c r="R125" s="7" t="str">
        <f t="shared" si="9"/>
        <v>science fiction</v>
      </c>
      <c r="S125" s="11">
        <f t="shared" si="10"/>
        <v>41904.781990740739</v>
      </c>
      <c r="T125" s="11">
        <f t="shared" si="11"/>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e">
        <f t="shared" si="7"/>
        <v>#DIV/0!</v>
      </c>
      <c r="Q126" s="7" t="str">
        <f t="shared" si="8"/>
        <v>film &amp; video</v>
      </c>
      <c r="R126" s="7" t="str">
        <f t="shared" si="9"/>
        <v>science fiction</v>
      </c>
      <c r="S126" s="11">
        <f t="shared" si="10"/>
        <v>42114.928726851853</v>
      </c>
      <c r="T126" s="11">
        <f t="shared" si="11"/>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s="7" t="str">
        <f t="shared" si="8"/>
        <v>film &amp; video</v>
      </c>
      <c r="R127" s="7" t="str">
        <f t="shared" si="9"/>
        <v>science fiction</v>
      </c>
      <c r="S127" s="11">
        <f t="shared" si="10"/>
        <v>42709.993981481486</v>
      </c>
      <c r="T127" s="11">
        <f t="shared" si="11"/>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s="7" t="str">
        <f t="shared" si="8"/>
        <v>film &amp; video</v>
      </c>
      <c r="R128" s="7" t="str">
        <f t="shared" si="9"/>
        <v>science fiction</v>
      </c>
      <c r="S128" s="11">
        <f t="shared" si="10"/>
        <v>42135.589548611111</v>
      </c>
      <c r="T128" s="11">
        <f t="shared" si="11"/>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s="7" t="str">
        <f t="shared" si="8"/>
        <v>film &amp; video</v>
      </c>
      <c r="R129" s="7" t="str">
        <f t="shared" si="9"/>
        <v>science fiction</v>
      </c>
      <c r="S129" s="11">
        <f t="shared" si="10"/>
        <v>42067.62431712963</v>
      </c>
      <c r="T129" s="11">
        <f t="shared" si="11"/>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s="7" t="str">
        <f t="shared" si="8"/>
        <v>film &amp; video</v>
      </c>
      <c r="R130" s="7" t="str">
        <f t="shared" si="9"/>
        <v>science fiction</v>
      </c>
      <c r="S130" s="11">
        <f t="shared" si="10"/>
        <v>42628.22792824074</v>
      </c>
      <c r="T130" s="11">
        <f t="shared" si="11"/>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t="e">
        <f t="shared" ref="P131:P194" si="13">E131/L131</f>
        <v>#DIV/0!</v>
      </c>
      <c r="Q131" s="7" t="str">
        <f t="shared" ref="Q131:Q194" si="14">LEFT(N131,FIND("/",N131)-1)</f>
        <v>film &amp; video</v>
      </c>
      <c r="R131" s="7" t="str">
        <f t="shared" ref="R131:R194" si="15">MID(N131,FIND("/",N131)+1,20)</f>
        <v>science fiction</v>
      </c>
      <c r="S131" s="11">
        <f t="shared" ref="S131:S194" si="16">(((J131/60)/60)/24)+DATE(1970,1,1)</f>
        <v>41882.937303240738</v>
      </c>
      <c r="T131" s="11">
        <f t="shared" ref="T131:T194" si="17">(((I131/60)/60)/24)+DATE(1970,1,1)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e">
        <f t="shared" si="13"/>
        <v>#DIV/0!</v>
      </c>
      <c r="Q132" s="7" t="str">
        <f t="shared" si="14"/>
        <v>film &amp; video</v>
      </c>
      <c r="R132" s="7" t="str">
        <f t="shared" si="15"/>
        <v>science fiction</v>
      </c>
      <c r="S132" s="11">
        <f t="shared" si="16"/>
        <v>41778.915416666663</v>
      </c>
      <c r="T132" s="11">
        <f t="shared" si="17"/>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e">
        <f t="shared" si="13"/>
        <v>#DIV/0!</v>
      </c>
      <c r="Q133" s="7" t="str">
        <f t="shared" si="14"/>
        <v>film &amp; video</v>
      </c>
      <c r="R133" s="7" t="str">
        <f t="shared" si="15"/>
        <v>science fiction</v>
      </c>
      <c r="S133" s="11">
        <f t="shared" si="16"/>
        <v>42541.837511574078</v>
      </c>
      <c r="T133" s="11">
        <f t="shared" si="17"/>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s="7" t="str">
        <f t="shared" si="14"/>
        <v>film &amp; video</v>
      </c>
      <c r="R134" s="7" t="str">
        <f t="shared" si="15"/>
        <v>science fiction</v>
      </c>
      <c r="S134" s="11">
        <f t="shared" si="16"/>
        <v>41905.812581018516</v>
      </c>
      <c r="T134" s="11">
        <f t="shared" si="17"/>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e">
        <f t="shared" si="13"/>
        <v>#DIV/0!</v>
      </c>
      <c r="Q135" s="7" t="str">
        <f t="shared" si="14"/>
        <v>film &amp; video</v>
      </c>
      <c r="R135" s="7" t="str">
        <f t="shared" si="15"/>
        <v>science fiction</v>
      </c>
      <c r="S135" s="11">
        <f t="shared" si="16"/>
        <v>42491.80768518518</v>
      </c>
      <c r="T135" s="11">
        <f t="shared" si="17"/>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e">
        <f t="shared" si="13"/>
        <v>#DIV/0!</v>
      </c>
      <c r="Q136" s="7" t="str">
        <f t="shared" si="14"/>
        <v>film &amp; video</v>
      </c>
      <c r="R136" s="7" t="str">
        <f t="shared" si="15"/>
        <v>science fiction</v>
      </c>
      <c r="S136" s="11">
        <f t="shared" si="16"/>
        <v>42221.909930555557</v>
      </c>
      <c r="T136" s="11">
        <f t="shared" si="17"/>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s="7" t="str">
        <f t="shared" si="14"/>
        <v>film &amp; video</v>
      </c>
      <c r="R137" s="7" t="str">
        <f t="shared" si="15"/>
        <v>science fiction</v>
      </c>
      <c r="S137" s="11">
        <f t="shared" si="16"/>
        <v>41788.381909722222</v>
      </c>
      <c r="T137" s="11">
        <f t="shared" si="17"/>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e">
        <f t="shared" si="13"/>
        <v>#DIV/0!</v>
      </c>
      <c r="Q138" s="7" t="str">
        <f t="shared" si="14"/>
        <v>film &amp; video</v>
      </c>
      <c r="R138" s="7" t="str">
        <f t="shared" si="15"/>
        <v>science fiction</v>
      </c>
      <c r="S138" s="11">
        <f t="shared" si="16"/>
        <v>42096.410115740742</v>
      </c>
      <c r="T138" s="11">
        <f t="shared" si="17"/>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e">
        <f t="shared" si="13"/>
        <v>#DIV/0!</v>
      </c>
      <c r="Q139" s="7" t="str">
        <f t="shared" si="14"/>
        <v>film &amp; video</v>
      </c>
      <c r="R139" s="7" t="str">
        <f t="shared" si="15"/>
        <v>science fiction</v>
      </c>
      <c r="S139" s="11">
        <f t="shared" si="16"/>
        <v>42239.573993055557</v>
      </c>
      <c r="T139" s="11">
        <f t="shared" si="17"/>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s="7" t="str">
        <f t="shared" si="14"/>
        <v>film &amp; video</v>
      </c>
      <c r="R140" s="7" t="str">
        <f t="shared" si="15"/>
        <v>science fiction</v>
      </c>
      <c r="S140" s="11">
        <f t="shared" si="16"/>
        <v>42186.257418981477</v>
      </c>
      <c r="T140" s="11">
        <f t="shared" si="17"/>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s="7" t="str">
        <f t="shared" si="14"/>
        <v>film &amp; video</v>
      </c>
      <c r="R141" s="7" t="str">
        <f t="shared" si="15"/>
        <v>science fiction</v>
      </c>
      <c r="S141" s="11">
        <f t="shared" si="16"/>
        <v>42187.920972222222</v>
      </c>
      <c r="T141" s="11">
        <f t="shared" si="17"/>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e">
        <f t="shared" si="13"/>
        <v>#DIV/0!</v>
      </c>
      <c r="Q142" s="7" t="str">
        <f t="shared" si="14"/>
        <v>film &amp; video</v>
      </c>
      <c r="R142" s="7" t="str">
        <f t="shared" si="15"/>
        <v>science fiction</v>
      </c>
      <c r="S142" s="11">
        <f t="shared" si="16"/>
        <v>42053.198287037041</v>
      </c>
      <c r="T142" s="11">
        <f t="shared" si="17"/>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s="7" t="str">
        <f t="shared" si="14"/>
        <v>film &amp; video</v>
      </c>
      <c r="R143" s="7" t="str">
        <f t="shared" si="15"/>
        <v>science fiction</v>
      </c>
      <c r="S143" s="11">
        <f t="shared" si="16"/>
        <v>42110.153043981481</v>
      </c>
      <c r="T143" s="11">
        <f t="shared" si="17"/>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s="7" t="str">
        <f t="shared" si="14"/>
        <v>film &amp; video</v>
      </c>
      <c r="R144" s="7" t="str">
        <f t="shared" si="15"/>
        <v>science fiction</v>
      </c>
      <c r="S144" s="11">
        <f t="shared" si="16"/>
        <v>41938.893263888887</v>
      </c>
      <c r="T144" s="11">
        <f t="shared" si="17"/>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e">
        <f t="shared" si="13"/>
        <v>#DIV/0!</v>
      </c>
      <c r="Q145" s="7" t="str">
        <f t="shared" si="14"/>
        <v>film &amp; video</v>
      </c>
      <c r="R145" s="7" t="str">
        <f t="shared" si="15"/>
        <v>science fiction</v>
      </c>
      <c r="S145" s="11">
        <f t="shared" si="16"/>
        <v>42559.064143518524</v>
      </c>
      <c r="T145" s="11">
        <f t="shared" si="17"/>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s="7" t="str">
        <f t="shared" si="14"/>
        <v>film &amp; video</v>
      </c>
      <c r="R146" s="7" t="str">
        <f t="shared" si="15"/>
        <v>science fiction</v>
      </c>
      <c r="S146" s="11">
        <f t="shared" si="16"/>
        <v>42047.762407407412</v>
      </c>
      <c r="T146" s="11">
        <f t="shared" si="17"/>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s="7" t="str">
        <f t="shared" si="14"/>
        <v>film &amp; video</v>
      </c>
      <c r="R147" s="7" t="str">
        <f t="shared" si="15"/>
        <v>science fiction</v>
      </c>
      <c r="S147" s="11">
        <f t="shared" si="16"/>
        <v>42200.542268518519</v>
      </c>
      <c r="T147" s="11">
        <f t="shared" si="17"/>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s="7" t="str">
        <f t="shared" si="14"/>
        <v>film &amp; video</v>
      </c>
      <c r="R148" s="7" t="str">
        <f t="shared" si="15"/>
        <v>science fiction</v>
      </c>
      <c r="S148" s="11">
        <f t="shared" si="16"/>
        <v>42693.016180555554</v>
      </c>
      <c r="T148" s="11">
        <f t="shared" si="17"/>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e">
        <f t="shared" si="13"/>
        <v>#DIV/0!</v>
      </c>
      <c r="Q149" s="7" t="str">
        <f t="shared" si="14"/>
        <v>film &amp; video</v>
      </c>
      <c r="R149" s="7" t="str">
        <f t="shared" si="15"/>
        <v>science fiction</v>
      </c>
      <c r="S149" s="11">
        <f t="shared" si="16"/>
        <v>41969.767824074079</v>
      </c>
      <c r="T149" s="11">
        <f t="shared" si="17"/>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s="7" t="str">
        <f t="shared" si="14"/>
        <v>film &amp; video</v>
      </c>
      <c r="R150" s="7" t="str">
        <f t="shared" si="15"/>
        <v>science fiction</v>
      </c>
      <c r="S150" s="11">
        <f t="shared" si="16"/>
        <v>42397.281666666662</v>
      </c>
      <c r="T150" s="11">
        <f t="shared" si="17"/>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s="7" t="str">
        <f t="shared" si="14"/>
        <v>film &amp; video</v>
      </c>
      <c r="R151" s="7" t="str">
        <f t="shared" si="15"/>
        <v>science fiction</v>
      </c>
      <c r="S151" s="11">
        <f t="shared" si="16"/>
        <v>41968.172106481477</v>
      </c>
      <c r="T151" s="11">
        <f t="shared" si="17"/>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s="7" t="str">
        <f t="shared" si="14"/>
        <v>film &amp; video</v>
      </c>
      <c r="R152" s="7" t="str">
        <f t="shared" si="15"/>
        <v>science fiction</v>
      </c>
      <c r="S152" s="11">
        <f t="shared" si="16"/>
        <v>42090.161828703705</v>
      </c>
      <c r="T152" s="11">
        <f t="shared" si="17"/>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s="7" t="str">
        <f t="shared" si="14"/>
        <v>film &amp; video</v>
      </c>
      <c r="R153" s="7" t="str">
        <f t="shared" si="15"/>
        <v>science fiction</v>
      </c>
      <c r="S153" s="11">
        <f t="shared" si="16"/>
        <v>42113.550821759258</v>
      </c>
      <c r="T153" s="11">
        <f t="shared" si="17"/>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s="7" t="str">
        <f t="shared" si="14"/>
        <v>film &amp; video</v>
      </c>
      <c r="R154" s="7" t="str">
        <f t="shared" si="15"/>
        <v>science fiction</v>
      </c>
      <c r="S154" s="11">
        <f t="shared" si="16"/>
        <v>41875.077546296299</v>
      </c>
      <c r="T154" s="11">
        <f t="shared" si="17"/>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s="7" t="str">
        <f t="shared" si="14"/>
        <v>film &amp; video</v>
      </c>
      <c r="R155" s="7" t="str">
        <f t="shared" si="15"/>
        <v>science fiction</v>
      </c>
      <c r="S155" s="11">
        <f t="shared" si="16"/>
        <v>41933.586157407408</v>
      </c>
      <c r="T155" s="11">
        <f t="shared" si="17"/>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s="7" t="str">
        <f t="shared" si="14"/>
        <v>film &amp; video</v>
      </c>
      <c r="R156" s="7" t="str">
        <f t="shared" si="15"/>
        <v>science fiction</v>
      </c>
      <c r="S156" s="11">
        <f t="shared" si="16"/>
        <v>42115.547395833331</v>
      </c>
      <c r="T156" s="11">
        <f t="shared" si="17"/>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s="7" t="str">
        <f t="shared" si="14"/>
        <v>film &amp; video</v>
      </c>
      <c r="R157" s="7" t="str">
        <f t="shared" si="15"/>
        <v>science fiction</v>
      </c>
      <c r="S157" s="11">
        <f t="shared" si="16"/>
        <v>42168.559432870374</v>
      </c>
      <c r="T157" s="11">
        <f t="shared" si="17"/>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s="7" t="str">
        <f t="shared" si="14"/>
        <v>film &amp; video</v>
      </c>
      <c r="R158" s="7" t="str">
        <f t="shared" si="15"/>
        <v>science fiction</v>
      </c>
      <c r="S158" s="11">
        <f t="shared" si="16"/>
        <v>41794.124953703707</v>
      </c>
      <c r="T158" s="11">
        <f t="shared" si="17"/>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s="7" t="str">
        <f t="shared" si="14"/>
        <v>film &amp; video</v>
      </c>
      <c r="R159" s="7" t="str">
        <f t="shared" si="15"/>
        <v>science fiction</v>
      </c>
      <c r="S159" s="11">
        <f t="shared" si="16"/>
        <v>42396.911712962959</v>
      </c>
      <c r="T159" s="11">
        <f t="shared" si="17"/>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e">
        <f t="shared" si="13"/>
        <v>#DIV/0!</v>
      </c>
      <c r="Q160" s="7" t="str">
        <f t="shared" si="14"/>
        <v>film &amp; video</v>
      </c>
      <c r="R160" s="7" t="str">
        <f t="shared" si="15"/>
        <v>science fiction</v>
      </c>
      <c r="S160" s="11">
        <f t="shared" si="16"/>
        <v>41904.07671296296</v>
      </c>
      <c r="T160" s="11">
        <f t="shared" si="17"/>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s="7" t="str">
        <f t="shared" si="14"/>
        <v>film &amp; video</v>
      </c>
      <c r="R161" s="7" t="str">
        <f t="shared" si="15"/>
        <v>science fiction</v>
      </c>
      <c r="S161" s="11">
        <f t="shared" si="16"/>
        <v>42514.434548611112</v>
      </c>
      <c r="T161" s="11">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e">
        <f t="shared" si="13"/>
        <v>#DIV/0!</v>
      </c>
      <c r="Q162" s="7" t="str">
        <f t="shared" si="14"/>
        <v>film &amp; video</v>
      </c>
      <c r="R162" s="7" t="str">
        <f t="shared" si="15"/>
        <v>drama</v>
      </c>
      <c r="S162" s="11">
        <f t="shared" si="16"/>
        <v>42171.913090277783</v>
      </c>
      <c r="T162" s="11">
        <f t="shared" si="17"/>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s="7" t="str">
        <f t="shared" si="14"/>
        <v>film &amp; video</v>
      </c>
      <c r="R163" s="7" t="str">
        <f t="shared" si="15"/>
        <v>drama</v>
      </c>
      <c r="S163" s="11">
        <f t="shared" si="16"/>
        <v>41792.687442129631</v>
      </c>
      <c r="T163" s="11">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s="7" t="str">
        <f t="shared" si="14"/>
        <v>film &amp; video</v>
      </c>
      <c r="R164" s="7" t="str">
        <f t="shared" si="15"/>
        <v>drama</v>
      </c>
      <c r="S164" s="11">
        <f t="shared" si="16"/>
        <v>41835.126805555556</v>
      </c>
      <c r="T164" s="11">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e">
        <f t="shared" si="13"/>
        <v>#DIV/0!</v>
      </c>
      <c r="Q165" s="7" t="str">
        <f t="shared" si="14"/>
        <v>film &amp; video</v>
      </c>
      <c r="R165" s="7" t="str">
        <f t="shared" si="15"/>
        <v>drama</v>
      </c>
      <c r="S165" s="11">
        <f t="shared" si="16"/>
        <v>42243.961273148147</v>
      </c>
      <c r="T165" s="11">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s="7" t="str">
        <f t="shared" si="14"/>
        <v>film &amp; video</v>
      </c>
      <c r="R166" s="7" t="str">
        <f t="shared" si="15"/>
        <v>drama</v>
      </c>
      <c r="S166" s="11">
        <f t="shared" si="16"/>
        <v>41841.762743055559</v>
      </c>
      <c r="T166" s="11">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e">
        <f t="shared" si="13"/>
        <v>#DIV/0!</v>
      </c>
      <c r="Q167" s="7" t="str">
        <f t="shared" si="14"/>
        <v>film &amp; video</v>
      </c>
      <c r="R167" s="7" t="str">
        <f t="shared" si="15"/>
        <v>drama</v>
      </c>
      <c r="S167" s="11">
        <f t="shared" si="16"/>
        <v>42351.658842592587</v>
      </c>
      <c r="T167" s="11">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s="7" t="str">
        <f t="shared" si="14"/>
        <v>film &amp; video</v>
      </c>
      <c r="R168" s="7" t="str">
        <f t="shared" si="15"/>
        <v>drama</v>
      </c>
      <c r="S168" s="11">
        <f t="shared" si="16"/>
        <v>42721.075949074075</v>
      </c>
      <c r="T168" s="11">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s="7" t="str">
        <f t="shared" si="14"/>
        <v>film &amp; video</v>
      </c>
      <c r="R169" s="7" t="str">
        <f t="shared" si="15"/>
        <v>drama</v>
      </c>
      <c r="S169" s="11">
        <f t="shared" si="16"/>
        <v>42160.927488425921</v>
      </c>
      <c r="T169" s="11">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s="7" t="str">
        <f t="shared" si="14"/>
        <v>film &amp; video</v>
      </c>
      <c r="R170" s="7" t="str">
        <f t="shared" si="15"/>
        <v>drama</v>
      </c>
      <c r="S170" s="11">
        <f t="shared" si="16"/>
        <v>42052.83530092593</v>
      </c>
      <c r="T170" s="11">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s="7" t="str">
        <f t="shared" si="14"/>
        <v>film &amp; video</v>
      </c>
      <c r="R171" s="7" t="str">
        <f t="shared" si="15"/>
        <v>drama</v>
      </c>
      <c r="S171" s="11">
        <f t="shared" si="16"/>
        <v>41900.505312499998</v>
      </c>
      <c r="T171" s="11">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s="7" t="str">
        <f t="shared" si="14"/>
        <v>film &amp; video</v>
      </c>
      <c r="R172" s="7" t="str">
        <f t="shared" si="15"/>
        <v>drama</v>
      </c>
      <c r="S172" s="11">
        <f t="shared" si="16"/>
        <v>42216.977812500001</v>
      </c>
      <c r="T172" s="11">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s="7" t="str">
        <f t="shared" si="14"/>
        <v>film &amp; video</v>
      </c>
      <c r="R173" s="7" t="str">
        <f t="shared" si="15"/>
        <v>drama</v>
      </c>
      <c r="S173" s="11">
        <f t="shared" si="16"/>
        <v>42534.180717592593</v>
      </c>
      <c r="T173" s="11">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e">
        <f t="shared" si="13"/>
        <v>#DIV/0!</v>
      </c>
      <c r="Q174" s="7" t="str">
        <f t="shared" si="14"/>
        <v>film &amp; video</v>
      </c>
      <c r="R174" s="7" t="str">
        <f t="shared" si="15"/>
        <v>drama</v>
      </c>
      <c r="S174" s="11">
        <f t="shared" si="16"/>
        <v>42047.394942129627</v>
      </c>
      <c r="T174" s="11">
        <f t="shared" si="17"/>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e">
        <f t="shared" si="13"/>
        <v>#DIV/0!</v>
      </c>
      <c r="Q175" s="7" t="str">
        <f t="shared" si="14"/>
        <v>film &amp; video</v>
      </c>
      <c r="R175" s="7" t="str">
        <f t="shared" si="15"/>
        <v>drama</v>
      </c>
      <c r="S175" s="11">
        <f t="shared" si="16"/>
        <v>42033.573009259257</v>
      </c>
      <c r="T175" s="11">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e">
        <f t="shared" si="13"/>
        <v>#DIV/0!</v>
      </c>
      <c r="Q176" s="7" t="str">
        <f t="shared" si="14"/>
        <v>film &amp; video</v>
      </c>
      <c r="R176" s="7" t="str">
        <f t="shared" si="15"/>
        <v>drama</v>
      </c>
      <c r="S176" s="11">
        <f t="shared" si="16"/>
        <v>42072.758981481486</v>
      </c>
      <c r="T176" s="11">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s="7" t="str">
        <f t="shared" si="14"/>
        <v>film &amp; video</v>
      </c>
      <c r="R177" s="7" t="str">
        <f t="shared" si="15"/>
        <v>drama</v>
      </c>
      <c r="S177" s="11">
        <f t="shared" si="16"/>
        <v>41855.777905092589</v>
      </c>
      <c r="T177" s="11">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e">
        <f t="shared" si="13"/>
        <v>#DIV/0!</v>
      </c>
      <c r="Q178" s="7" t="str">
        <f t="shared" si="14"/>
        <v>film &amp; video</v>
      </c>
      <c r="R178" s="7" t="str">
        <f t="shared" si="15"/>
        <v>drama</v>
      </c>
      <c r="S178" s="11">
        <f t="shared" si="16"/>
        <v>42191.824062500003</v>
      </c>
      <c r="T178" s="11">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s="7" t="str">
        <f t="shared" si="14"/>
        <v>film &amp; video</v>
      </c>
      <c r="R179" s="7" t="str">
        <f t="shared" si="15"/>
        <v>drama</v>
      </c>
      <c r="S179" s="11">
        <f t="shared" si="16"/>
        <v>42070.047754629632</v>
      </c>
      <c r="T179" s="11">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e">
        <f t="shared" si="13"/>
        <v>#DIV/0!</v>
      </c>
      <c r="Q180" s="7" t="str">
        <f t="shared" si="14"/>
        <v>film &amp; video</v>
      </c>
      <c r="R180" s="7" t="str">
        <f t="shared" si="15"/>
        <v>drama</v>
      </c>
      <c r="S180" s="11">
        <f t="shared" si="16"/>
        <v>42304.955381944441</v>
      </c>
      <c r="T180" s="11">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s="7" t="str">
        <f t="shared" si="14"/>
        <v>film &amp; video</v>
      </c>
      <c r="R181" s="7" t="str">
        <f t="shared" si="15"/>
        <v>drama</v>
      </c>
      <c r="S181" s="11">
        <f t="shared" si="16"/>
        <v>42403.080497685187</v>
      </c>
      <c r="T181" s="11">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s="7" t="str">
        <f t="shared" si="14"/>
        <v>film &amp; video</v>
      </c>
      <c r="R182" s="7" t="str">
        <f t="shared" si="15"/>
        <v>drama</v>
      </c>
      <c r="S182" s="11">
        <f t="shared" si="16"/>
        <v>42067.991238425922</v>
      </c>
      <c r="T182" s="11">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s="7" t="str">
        <f t="shared" si="14"/>
        <v>film &amp; video</v>
      </c>
      <c r="R183" s="7" t="str">
        <f t="shared" si="15"/>
        <v>drama</v>
      </c>
      <c r="S183" s="11">
        <f t="shared" si="16"/>
        <v>42147.741840277777</v>
      </c>
      <c r="T183" s="11">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e">
        <f t="shared" si="13"/>
        <v>#DIV/0!</v>
      </c>
      <c r="Q184" s="7" t="str">
        <f t="shared" si="14"/>
        <v>film &amp; video</v>
      </c>
      <c r="R184" s="7" t="str">
        <f t="shared" si="15"/>
        <v>drama</v>
      </c>
      <c r="S184" s="11">
        <f t="shared" si="16"/>
        <v>42712.011944444443</v>
      </c>
      <c r="T184" s="11">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s="7" t="str">
        <f t="shared" si="14"/>
        <v>film &amp; video</v>
      </c>
      <c r="R185" s="7" t="str">
        <f t="shared" si="15"/>
        <v>drama</v>
      </c>
      <c r="S185" s="11">
        <f t="shared" si="16"/>
        <v>41939.810300925928</v>
      </c>
      <c r="T185" s="11">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s="7" t="str">
        <f t="shared" si="14"/>
        <v>film &amp; video</v>
      </c>
      <c r="R186" s="7" t="str">
        <f t="shared" si="15"/>
        <v>drama</v>
      </c>
      <c r="S186" s="11">
        <f t="shared" si="16"/>
        <v>41825.791226851856</v>
      </c>
      <c r="T186" s="11">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s="7" t="str">
        <f t="shared" si="14"/>
        <v>film &amp; video</v>
      </c>
      <c r="R187" s="7" t="str">
        <f t="shared" si="15"/>
        <v>drama</v>
      </c>
      <c r="S187" s="11">
        <f t="shared" si="16"/>
        <v>42570.91133101852</v>
      </c>
      <c r="T187" s="11">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e">
        <f t="shared" si="13"/>
        <v>#DIV/0!</v>
      </c>
      <c r="Q188" s="7" t="str">
        <f t="shared" si="14"/>
        <v>film &amp; video</v>
      </c>
      <c r="R188" s="7" t="str">
        <f t="shared" si="15"/>
        <v>drama</v>
      </c>
      <c r="S188" s="11">
        <f t="shared" si="16"/>
        <v>42767.812893518523</v>
      </c>
      <c r="T188" s="11">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s="7" t="str">
        <f t="shared" si="14"/>
        <v>film &amp; video</v>
      </c>
      <c r="R189" s="7" t="str">
        <f t="shared" si="15"/>
        <v>drama</v>
      </c>
      <c r="S189" s="11">
        <f t="shared" si="16"/>
        <v>42182.234456018516</v>
      </c>
      <c r="T189" s="11">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e">
        <f t="shared" si="13"/>
        <v>#DIV/0!</v>
      </c>
      <c r="Q190" s="7" t="str">
        <f t="shared" si="14"/>
        <v>film &amp; video</v>
      </c>
      <c r="R190" s="7" t="str">
        <f t="shared" si="15"/>
        <v>drama</v>
      </c>
      <c r="S190" s="11">
        <f t="shared" si="16"/>
        <v>41857.18304398148</v>
      </c>
      <c r="T190" s="11">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s="7" t="str">
        <f t="shared" si="14"/>
        <v>film &amp; video</v>
      </c>
      <c r="R191" s="7" t="str">
        <f t="shared" si="15"/>
        <v>drama</v>
      </c>
      <c r="S191" s="11">
        <f t="shared" si="16"/>
        <v>42556.690706018519</v>
      </c>
      <c r="T191" s="11">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s="7" t="str">
        <f t="shared" si="14"/>
        <v>film &amp; video</v>
      </c>
      <c r="R192" s="7" t="str">
        <f t="shared" si="15"/>
        <v>drama</v>
      </c>
      <c r="S192" s="11">
        <f t="shared" si="16"/>
        <v>42527.650995370372</v>
      </c>
      <c r="T192" s="11">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s="7" t="str">
        <f t="shared" si="14"/>
        <v>film &amp; video</v>
      </c>
      <c r="R193" s="7" t="str">
        <f t="shared" si="15"/>
        <v>drama</v>
      </c>
      <c r="S193" s="11">
        <f t="shared" si="16"/>
        <v>42239.441412037035</v>
      </c>
      <c r="T193" s="11">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s="7" t="str">
        <f t="shared" si="14"/>
        <v>film &amp; video</v>
      </c>
      <c r="R194" s="7" t="str">
        <f t="shared" si="15"/>
        <v>drama</v>
      </c>
      <c r="S194" s="11">
        <f t="shared" si="16"/>
        <v>41899.792037037041</v>
      </c>
      <c r="T194" s="11">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t="e">
        <f t="shared" ref="P195:P258" si="19">E195/L195</f>
        <v>#DIV/0!</v>
      </c>
      <c r="Q195" s="7" t="str">
        <f t="shared" ref="Q195:Q258" si="20">LEFT(N195,FIND("/",N195)-1)</f>
        <v>film &amp; video</v>
      </c>
      <c r="R195" s="7" t="str">
        <f t="shared" ref="R195:R258" si="21">MID(N195,FIND("/",N195)+1,20)</f>
        <v>drama</v>
      </c>
      <c r="S195" s="11">
        <f t="shared" ref="S195:S258" si="22">(((J195/60)/60)/24)+DATE(1970,1,1)</f>
        <v>41911.934791666667</v>
      </c>
      <c r="T195" s="11">
        <f t="shared" ref="T195:T258" si="23">(((I195/60)/60)/24)+DATE(1970,1,1)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s="7" t="str">
        <f t="shared" si="20"/>
        <v>film &amp; video</v>
      </c>
      <c r="R196" s="7" t="str">
        <f t="shared" si="21"/>
        <v>drama</v>
      </c>
      <c r="S196" s="11">
        <f t="shared" si="22"/>
        <v>42375.996886574074</v>
      </c>
      <c r="T196" s="11">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e">
        <f t="shared" si="19"/>
        <v>#DIV/0!</v>
      </c>
      <c r="Q197" s="7" t="str">
        <f t="shared" si="20"/>
        <v>film &amp; video</v>
      </c>
      <c r="R197" s="7" t="str">
        <f t="shared" si="21"/>
        <v>drama</v>
      </c>
      <c r="S197" s="11">
        <f t="shared" si="22"/>
        <v>42135.67050925926</v>
      </c>
      <c r="T197" s="11">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s="7" t="str">
        <f t="shared" si="20"/>
        <v>film &amp; video</v>
      </c>
      <c r="R198" s="7" t="str">
        <f t="shared" si="21"/>
        <v>drama</v>
      </c>
      <c r="S198" s="11">
        <f t="shared" si="22"/>
        <v>42259.542800925927</v>
      </c>
      <c r="T198" s="11">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s="7" t="str">
        <f t="shared" si="20"/>
        <v>film &amp; video</v>
      </c>
      <c r="R199" s="7" t="str">
        <f t="shared" si="21"/>
        <v>drama</v>
      </c>
      <c r="S199" s="11">
        <f t="shared" si="22"/>
        <v>42741.848379629635</v>
      </c>
      <c r="T199" s="11">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s="7" t="str">
        <f t="shared" si="20"/>
        <v>film &amp; video</v>
      </c>
      <c r="R200" s="7" t="str">
        <f t="shared" si="21"/>
        <v>drama</v>
      </c>
      <c r="S200" s="11">
        <f t="shared" si="22"/>
        <v>41887.383356481485</v>
      </c>
      <c r="T200" s="11">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e">
        <f t="shared" si="19"/>
        <v>#DIV/0!</v>
      </c>
      <c r="Q201" s="7" t="str">
        <f t="shared" si="20"/>
        <v>film &amp; video</v>
      </c>
      <c r="R201" s="7" t="str">
        <f t="shared" si="21"/>
        <v>drama</v>
      </c>
      <c r="S201" s="11">
        <f t="shared" si="22"/>
        <v>42584.123865740738</v>
      </c>
      <c r="T201" s="11">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s="7" t="str">
        <f t="shared" si="20"/>
        <v>film &amp; video</v>
      </c>
      <c r="R202" s="7" t="str">
        <f t="shared" si="21"/>
        <v>drama</v>
      </c>
      <c r="S202" s="11">
        <f t="shared" si="22"/>
        <v>41867.083368055559</v>
      </c>
      <c r="T202" s="11">
        <f t="shared" si="2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s="7" t="str">
        <f t="shared" si="20"/>
        <v>film &amp; video</v>
      </c>
      <c r="R203" s="7" t="str">
        <f t="shared" si="21"/>
        <v>drama</v>
      </c>
      <c r="S203" s="11">
        <f t="shared" si="22"/>
        <v>42023.818622685183</v>
      </c>
      <c r="T203" s="11">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e">
        <f t="shared" si="19"/>
        <v>#DIV/0!</v>
      </c>
      <c r="Q204" s="7" t="str">
        <f t="shared" si="20"/>
        <v>film &amp; video</v>
      </c>
      <c r="R204" s="7" t="str">
        <f t="shared" si="21"/>
        <v>drama</v>
      </c>
      <c r="S204" s="11">
        <f t="shared" si="22"/>
        <v>42255.927824074075</v>
      </c>
      <c r="T204" s="11">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s="7" t="str">
        <f t="shared" si="20"/>
        <v>film &amp; video</v>
      </c>
      <c r="R205" s="7" t="str">
        <f t="shared" si="21"/>
        <v>drama</v>
      </c>
      <c r="S205" s="11">
        <f t="shared" si="22"/>
        <v>41973.847962962958</v>
      </c>
      <c r="T205" s="11">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s="7" t="str">
        <f t="shared" si="20"/>
        <v>film &amp; video</v>
      </c>
      <c r="R206" s="7" t="str">
        <f t="shared" si="21"/>
        <v>drama</v>
      </c>
      <c r="S206" s="11">
        <f t="shared" si="22"/>
        <v>42556.583368055552</v>
      </c>
      <c r="T206" s="11">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s="7" t="str">
        <f t="shared" si="20"/>
        <v>film &amp; video</v>
      </c>
      <c r="R207" s="7" t="str">
        <f t="shared" si="21"/>
        <v>drama</v>
      </c>
      <c r="S207" s="11">
        <f t="shared" si="22"/>
        <v>42248.632199074069</v>
      </c>
      <c r="T207" s="11">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e">
        <f t="shared" si="19"/>
        <v>#DIV/0!</v>
      </c>
      <c r="Q208" s="7" t="str">
        <f t="shared" si="20"/>
        <v>film &amp; video</v>
      </c>
      <c r="R208" s="7" t="str">
        <f t="shared" si="21"/>
        <v>drama</v>
      </c>
      <c r="S208" s="11">
        <f t="shared" si="22"/>
        <v>42567.004432870366</v>
      </c>
      <c r="T208" s="11">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s="7" t="str">
        <f t="shared" si="20"/>
        <v>film &amp; video</v>
      </c>
      <c r="R209" s="7" t="str">
        <f t="shared" si="21"/>
        <v>drama</v>
      </c>
      <c r="S209" s="11">
        <f t="shared" si="22"/>
        <v>41978.197199074071</v>
      </c>
      <c r="T209" s="11">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e">
        <f t="shared" si="19"/>
        <v>#DIV/0!</v>
      </c>
      <c r="Q210" s="7" t="str">
        <f t="shared" si="20"/>
        <v>film &amp; video</v>
      </c>
      <c r="R210" s="7" t="str">
        <f t="shared" si="21"/>
        <v>drama</v>
      </c>
      <c r="S210" s="11">
        <f t="shared" si="22"/>
        <v>41959.369988425926</v>
      </c>
      <c r="T210" s="11">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e">
        <f t="shared" si="19"/>
        <v>#DIV/0!</v>
      </c>
      <c r="Q211" s="7" t="str">
        <f t="shared" si="20"/>
        <v>film &amp; video</v>
      </c>
      <c r="R211" s="7" t="str">
        <f t="shared" si="21"/>
        <v>drama</v>
      </c>
      <c r="S211" s="11">
        <f t="shared" si="22"/>
        <v>42165.922858796301</v>
      </c>
      <c r="T211" s="11">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s="7" t="str">
        <f t="shared" si="20"/>
        <v>film &amp; video</v>
      </c>
      <c r="R212" s="7" t="str">
        <f t="shared" si="21"/>
        <v>drama</v>
      </c>
      <c r="S212" s="11">
        <f t="shared" si="22"/>
        <v>42249.064722222218</v>
      </c>
      <c r="T212" s="11">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s="7" t="str">
        <f t="shared" si="20"/>
        <v>film &amp; video</v>
      </c>
      <c r="R213" s="7" t="str">
        <f t="shared" si="21"/>
        <v>drama</v>
      </c>
      <c r="S213" s="11">
        <f t="shared" si="22"/>
        <v>42236.159918981488</v>
      </c>
      <c r="T213" s="11">
        <f t="shared" si="2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s="7" t="str">
        <f t="shared" si="20"/>
        <v>film &amp; video</v>
      </c>
      <c r="R214" s="7" t="str">
        <f t="shared" si="21"/>
        <v>drama</v>
      </c>
      <c r="S214" s="11">
        <f t="shared" si="22"/>
        <v>42416.881018518514</v>
      </c>
      <c r="T214" s="11">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s="7" t="str">
        <f t="shared" si="20"/>
        <v>film &amp; video</v>
      </c>
      <c r="R215" s="7" t="str">
        <f t="shared" si="21"/>
        <v>drama</v>
      </c>
      <c r="S215" s="11">
        <f t="shared" si="22"/>
        <v>42202.594293981485</v>
      </c>
      <c r="T215" s="11">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s="7" t="str">
        <f t="shared" si="20"/>
        <v>film &amp; video</v>
      </c>
      <c r="R216" s="7" t="str">
        <f t="shared" si="21"/>
        <v>drama</v>
      </c>
      <c r="S216" s="11">
        <f t="shared" si="22"/>
        <v>42009.64061342593</v>
      </c>
      <c r="T216" s="11">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s="7" t="str">
        <f t="shared" si="20"/>
        <v>film &amp; video</v>
      </c>
      <c r="R217" s="7" t="str">
        <f t="shared" si="21"/>
        <v>drama</v>
      </c>
      <c r="S217" s="11">
        <f t="shared" si="22"/>
        <v>42375.230115740742</v>
      </c>
      <c r="T217" s="11">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s="7" t="str">
        <f t="shared" si="20"/>
        <v>film &amp; video</v>
      </c>
      <c r="R218" s="7" t="str">
        <f t="shared" si="21"/>
        <v>drama</v>
      </c>
      <c r="S218" s="11">
        <f t="shared" si="22"/>
        <v>42066.958761574075</v>
      </c>
      <c r="T218" s="11">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s="7" t="str">
        <f t="shared" si="20"/>
        <v>film &amp; video</v>
      </c>
      <c r="R219" s="7" t="str">
        <f t="shared" si="21"/>
        <v>drama</v>
      </c>
      <c r="S219" s="11">
        <f t="shared" si="22"/>
        <v>41970.64061342593</v>
      </c>
      <c r="T219" s="11">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s="7" t="str">
        <f t="shared" si="20"/>
        <v>film &amp; video</v>
      </c>
      <c r="R220" s="7" t="str">
        <f t="shared" si="21"/>
        <v>drama</v>
      </c>
      <c r="S220" s="11">
        <f t="shared" si="22"/>
        <v>42079.628344907411</v>
      </c>
      <c r="T220" s="11">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s="7" t="str">
        <f t="shared" si="20"/>
        <v>film &amp; video</v>
      </c>
      <c r="R221" s="7" t="str">
        <f t="shared" si="21"/>
        <v>drama</v>
      </c>
      <c r="S221" s="11">
        <f t="shared" si="22"/>
        <v>42429.326678240745</v>
      </c>
      <c r="T221" s="11">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s="7" t="str">
        <f t="shared" si="20"/>
        <v>film &amp; video</v>
      </c>
      <c r="R222" s="7" t="str">
        <f t="shared" si="21"/>
        <v>drama</v>
      </c>
      <c r="S222" s="11">
        <f t="shared" si="22"/>
        <v>42195.643865740742</v>
      </c>
      <c r="T222" s="11">
        <f t="shared" si="2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e">
        <f t="shared" si="19"/>
        <v>#DIV/0!</v>
      </c>
      <c r="Q223" s="7" t="str">
        <f t="shared" si="20"/>
        <v>film &amp; video</v>
      </c>
      <c r="R223" s="7" t="str">
        <f t="shared" si="21"/>
        <v>drama</v>
      </c>
      <c r="S223" s="11">
        <f t="shared" si="22"/>
        <v>42031.837546296301</v>
      </c>
      <c r="T223" s="11">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s="7" t="str">
        <f t="shared" si="20"/>
        <v>film &amp; video</v>
      </c>
      <c r="R224" s="7" t="str">
        <f t="shared" si="21"/>
        <v>drama</v>
      </c>
      <c r="S224" s="11">
        <f t="shared" si="22"/>
        <v>42031.769884259258</v>
      </c>
      <c r="T224" s="11">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e">
        <f t="shared" si="19"/>
        <v>#DIV/0!</v>
      </c>
      <c r="Q225" s="7" t="str">
        <f t="shared" si="20"/>
        <v>film &amp; video</v>
      </c>
      <c r="R225" s="7" t="str">
        <f t="shared" si="21"/>
        <v>drama</v>
      </c>
      <c r="S225" s="11">
        <f t="shared" si="22"/>
        <v>42482.048032407409</v>
      </c>
      <c r="T225" s="11">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e">
        <f t="shared" si="19"/>
        <v>#DIV/0!</v>
      </c>
      <c r="Q226" s="7" t="str">
        <f t="shared" si="20"/>
        <v>film &amp; video</v>
      </c>
      <c r="R226" s="7" t="str">
        <f t="shared" si="21"/>
        <v>drama</v>
      </c>
      <c r="S226" s="11">
        <f t="shared" si="22"/>
        <v>42135.235254629632</v>
      </c>
      <c r="T226" s="11">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e">
        <f t="shared" si="19"/>
        <v>#DIV/0!</v>
      </c>
      <c r="Q227" s="7" t="str">
        <f t="shared" si="20"/>
        <v>film &amp; video</v>
      </c>
      <c r="R227" s="7" t="str">
        <f t="shared" si="21"/>
        <v>drama</v>
      </c>
      <c r="S227" s="11">
        <f t="shared" si="22"/>
        <v>42438.961273148147</v>
      </c>
      <c r="T227" s="11">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s="7" t="str">
        <f t="shared" si="20"/>
        <v>film &amp; video</v>
      </c>
      <c r="R228" s="7" t="str">
        <f t="shared" si="21"/>
        <v>drama</v>
      </c>
      <c r="S228" s="11">
        <f t="shared" si="22"/>
        <v>42106.666018518517</v>
      </c>
      <c r="T228" s="11">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e">
        <f t="shared" si="19"/>
        <v>#DIV/0!</v>
      </c>
      <c r="Q229" s="7" t="str">
        <f t="shared" si="20"/>
        <v>film &amp; video</v>
      </c>
      <c r="R229" s="7" t="str">
        <f t="shared" si="21"/>
        <v>drama</v>
      </c>
      <c r="S229" s="11">
        <f t="shared" si="22"/>
        <v>42164.893993055557</v>
      </c>
      <c r="T229" s="11">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e">
        <f t="shared" si="19"/>
        <v>#DIV/0!</v>
      </c>
      <c r="Q230" s="7" t="str">
        <f t="shared" si="20"/>
        <v>film &amp; video</v>
      </c>
      <c r="R230" s="7" t="str">
        <f t="shared" si="21"/>
        <v>drama</v>
      </c>
      <c r="S230" s="11">
        <f t="shared" si="22"/>
        <v>42096.686400462961</v>
      </c>
      <c r="T230" s="11">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e">
        <f t="shared" si="19"/>
        <v>#DIV/0!</v>
      </c>
      <c r="Q231" s="7" t="str">
        <f t="shared" si="20"/>
        <v>film &amp; video</v>
      </c>
      <c r="R231" s="7" t="str">
        <f t="shared" si="21"/>
        <v>drama</v>
      </c>
      <c r="S231" s="11">
        <f t="shared" si="22"/>
        <v>42383.933993055558</v>
      </c>
      <c r="T231" s="11">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s="7" t="str">
        <f t="shared" si="20"/>
        <v>film &amp; video</v>
      </c>
      <c r="R232" s="7" t="str">
        <f t="shared" si="21"/>
        <v>drama</v>
      </c>
      <c r="S232" s="11">
        <f t="shared" si="22"/>
        <v>42129.777210648142</v>
      </c>
      <c r="T232" s="11">
        <f t="shared" si="2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e">
        <f t="shared" si="19"/>
        <v>#DIV/0!</v>
      </c>
      <c r="Q233" s="7" t="str">
        <f t="shared" si="20"/>
        <v>film &amp; video</v>
      </c>
      <c r="R233" s="7" t="str">
        <f t="shared" si="21"/>
        <v>drama</v>
      </c>
      <c r="S233" s="11">
        <f t="shared" si="22"/>
        <v>42341.958923611113</v>
      </c>
      <c r="T233" s="11">
        <f t="shared" si="2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s="7" t="str">
        <f t="shared" si="20"/>
        <v>film &amp; video</v>
      </c>
      <c r="R234" s="7" t="str">
        <f t="shared" si="21"/>
        <v>drama</v>
      </c>
      <c r="S234" s="11">
        <f t="shared" si="22"/>
        <v>42032.82576388889</v>
      </c>
      <c r="T234" s="11">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e">
        <f t="shared" si="19"/>
        <v>#DIV/0!</v>
      </c>
      <c r="Q235" s="7" t="str">
        <f t="shared" si="20"/>
        <v>film &amp; video</v>
      </c>
      <c r="R235" s="7" t="str">
        <f t="shared" si="21"/>
        <v>drama</v>
      </c>
      <c r="S235" s="11">
        <f t="shared" si="22"/>
        <v>42612.911712962959</v>
      </c>
      <c r="T235" s="11">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s="7" t="str">
        <f t="shared" si="20"/>
        <v>film &amp; video</v>
      </c>
      <c r="R236" s="7" t="str">
        <f t="shared" si="21"/>
        <v>drama</v>
      </c>
      <c r="S236" s="11">
        <f t="shared" si="22"/>
        <v>42136.035405092596</v>
      </c>
      <c r="T236" s="11">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e">
        <f t="shared" si="19"/>
        <v>#DIV/0!</v>
      </c>
      <c r="Q237" s="7" t="str">
        <f t="shared" si="20"/>
        <v>film &amp; video</v>
      </c>
      <c r="R237" s="7" t="str">
        <f t="shared" si="21"/>
        <v>drama</v>
      </c>
      <c r="S237" s="11">
        <f t="shared" si="22"/>
        <v>42164.908530092594</v>
      </c>
      <c r="T237" s="11">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e">
        <f t="shared" si="19"/>
        <v>#DIV/0!</v>
      </c>
      <c r="Q238" s="7" t="str">
        <f t="shared" si="20"/>
        <v>film &amp; video</v>
      </c>
      <c r="R238" s="7" t="str">
        <f t="shared" si="21"/>
        <v>drama</v>
      </c>
      <c r="S238" s="11">
        <f t="shared" si="22"/>
        <v>42321.08447916666</v>
      </c>
      <c r="T238" s="11">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s="7" t="str">
        <f t="shared" si="20"/>
        <v>film &amp; video</v>
      </c>
      <c r="R239" s="7" t="str">
        <f t="shared" si="21"/>
        <v>drama</v>
      </c>
      <c r="S239" s="11">
        <f t="shared" si="22"/>
        <v>42377.577187499999</v>
      </c>
      <c r="T239" s="11">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e">
        <f t="shared" si="19"/>
        <v>#DIV/0!</v>
      </c>
      <c r="Q240" s="7" t="str">
        <f t="shared" si="20"/>
        <v>film &amp; video</v>
      </c>
      <c r="R240" s="7" t="str">
        <f t="shared" si="21"/>
        <v>drama</v>
      </c>
      <c r="S240" s="11">
        <f t="shared" si="22"/>
        <v>42713.962499999994</v>
      </c>
      <c r="T240" s="11">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s="7" t="str">
        <f t="shared" si="20"/>
        <v>film &amp; video</v>
      </c>
      <c r="R241" s="7" t="str">
        <f t="shared" si="21"/>
        <v>drama</v>
      </c>
      <c r="S241" s="11">
        <f t="shared" si="22"/>
        <v>42297.110300925924</v>
      </c>
      <c r="T241" s="11">
        <f t="shared" si="23"/>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s="7" t="str">
        <f t="shared" si="20"/>
        <v>film &amp; video</v>
      </c>
      <c r="R242" s="7" t="str">
        <f t="shared" si="21"/>
        <v>documentary</v>
      </c>
      <c r="S242" s="11">
        <f t="shared" si="22"/>
        <v>41354.708460648151</v>
      </c>
      <c r="T242" s="11">
        <f t="shared" si="23"/>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s="7" t="str">
        <f t="shared" si="20"/>
        <v>film &amp; video</v>
      </c>
      <c r="R243" s="7" t="str">
        <f t="shared" si="21"/>
        <v>documentary</v>
      </c>
      <c r="S243" s="11">
        <f t="shared" si="22"/>
        <v>41949.697962962964</v>
      </c>
      <c r="T243" s="11">
        <f t="shared" si="23"/>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s="7" t="str">
        <f t="shared" si="20"/>
        <v>film &amp; video</v>
      </c>
      <c r="R244" s="7" t="str">
        <f t="shared" si="21"/>
        <v>documentary</v>
      </c>
      <c r="S244" s="11">
        <f t="shared" si="22"/>
        <v>40862.492939814816</v>
      </c>
      <c r="T244" s="11">
        <f t="shared" si="23"/>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s="7" t="str">
        <f t="shared" si="20"/>
        <v>film &amp; video</v>
      </c>
      <c r="R245" s="7" t="str">
        <f t="shared" si="21"/>
        <v>documentary</v>
      </c>
      <c r="S245" s="11">
        <f t="shared" si="22"/>
        <v>41662.047500000001</v>
      </c>
      <c r="T245" s="11">
        <f t="shared" si="23"/>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s="7" t="str">
        <f t="shared" si="20"/>
        <v>film &amp; video</v>
      </c>
      <c r="R246" s="7" t="str">
        <f t="shared" si="21"/>
        <v>documentary</v>
      </c>
      <c r="S246" s="11">
        <f t="shared" si="22"/>
        <v>40213.323599537034</v>
      </c>
      <c r="T246" s="11">
        <f t="shared" si="23"/>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s="7" t="str">
        <f t="shared" si="20"/>
        <v>film &amp; video</v>
      </c>
      <c r="R247" s="7" t="str">
        <f t="shared" si="21"/>
        <v>documentary</v>
      </c>
      <c r="S247" s="11">
        <f t="shared" si="22"/>
        <v>41107.053067129629</v>
      </c>
      <c r="T247" s="11">
        <f t="shared" si="23"/>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s="7" t="str">
        <f t="shared" si="20"/>
        <v>film &amp; video</v>
      </c>
      <c r="R248" s="7" t="str">
        <f t="shared" si="21"/>
        <v>documentary</v>
      </c>
      <c r="S248" s="11">
        <f t="shared" si="22"/>
        <v>40480.363483796296</v>
      </c>
      <c r="T248" s="11">
        <f t="shared" si="23"/>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s="7" t="str">
        <f t="shared" si="20"/>
        <v>film &amp; video</v>
      </c>
      <c r="R249" s="7" t="str">
        <f t="shared" si="21"/>
        <v>documentary</v>
      </c>
      <c r="S249" s="11">
        <f t="shared" si="22"/>
        <v>40430.604328703703</v>
      </c>
      <c r="T249" s="11">
        <f t="shared" si="23"/>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s="7" t="str">
        <f t="shared" si="20"/>
        <v>film &amp; video</v>
      </c>
      <c r="R250" s="7" t="str">
        <f t="shared" si="21"/>
        <v>documentary</v>
      </c>
      <c r="S250" s="11">
        <f t="shared" si="22"/>
        <v>40870.774409722224</v>
      </c>
      <c r="T250" s="11">
        <f t="shared" si="23"/>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s="7" t="str">
        <f t="shared" si="20"/>
        <v>film &amp; video</v>
      </c>
      <c r="R251" s="7" t="str">
        <f t="shared" si="21"/>
        <v>documentary</v>
      </c>
      <c r="S251" s="11">
        <f t="shared" si="22"/>
        <v>40332.923842592594</v>
      </c>
      <c r="T251" s="11">
        <f t="shared" si="23"/>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s="7" t="str">
        <f t="shared" si="20"/>
        <v>film &amp; video</v>
      </c>
      <c r="R252" s="7" t="str">
        <f t="shared" si="21"/>
        <v>documentary</v>
      </c>
      <c r="S252" s="11">
        <f t="shared" si="22"/>
        <v>41401.565868055557</v>
      </c>
      <c r="T252" s="11">
        <f t="shared" si="23"/>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s="7" t="str">
        <f t="shared" si="20"/>
        <v>film &amp; video</v>
      </c>
      <c r="R253" s="7" t="str">
        <f t="shared" si="21"/>
        <v>documentary</v>
      </c>
      <c r="S253" s="11">
        <f t="shared" si="22"/>
        <v>41013.787569444445</v>
      </c>
      <c r="T253" s="11">
        <f t="shared" si="23"/>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s="7" t="str">
        <f t="shared" si="20"/>
        <v>film &amp; video</v>
      </c>
      <c r="R254" s="7" t="str">
        <f t="shared" si="21"/>
        <v>documentary</v>
      </c>
      <c r="S254" s="11">
        <f t="shared" si="22"/>
        <v>40266.662708333337</v>
      </c>
      <c r="T254" s="11">
        <f t="shared" si="23"/>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s="7" t="str">
        <f t="shared" si="20"/>
        <v>film &amp; video</v>
      </c>
      <c r="R255" s="7" t="str">
        <f t="shared" si="21"/>
        <v>documentary</v>
      </c>
      <c r="S255" s="11">
        <f t="shared" si="22"/>
        <v>40924.650868055556</v>
      </c>
      <c r="T255" s="11">
        <f t="shared" si="23"/>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s="7" t="str">
        <f t="shared" si="20"/>
        <v>film &amp; video</v>
      </c>
      <c r="R256" s="7" t="str">
        <f t="shared" si="21"/>
        <v>documentary</v>
      </c>
      <c r="S256" s="11">
        <f t="shared" si="22"/>
        <v>42263.952662037031</v>
      </c>
      <c r="T256" s="11">
        <f t="shared" si="23"/>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s="7" t="str">
        <f t="shared" si="20"/>
        <v>film &amp; video</v>
      </c>
      <c r="R257" s="7" t="str">
        <f t="shared" si="21"/>
        <v>documentary</v>
      </c>
      <c r="S257" s="11">
        <f t="shared" si="22"/>
        <v>40588.526412037041</v>
      </c>
      <c r="T257" s="11">
        <f t="shared" si="23"/>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s="7" t="str">
        <f t="shared" si="20"/>
        <v>film &amp; video</v>
      </c>
      <c r="R258" s="7" t="str">
        <f t="shared" si="21"/>
        <v>documentary</v>
      </c>
      <c r="S258" s="11">
        <f t="shared" si="22"/>
        <v>41319.769293981481</v>
      </c>
      <c r="T258" s="11">
        <f t="shared" si="23"/>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E259/L259</f>
        <v>66.70405357142856</v>
      </c>
      <c r="Q259" s="7" t="str">
        <f t="shared" ref="Q259:Q322" si="26">LEFT(N259,FIND("/",N259)-1)</f>
        <v>film &amp; video</v>
      </c>
      <c r="R259" s="7" t="str">
        <f t="shared" ref="R259:R322" si="27">MID(N259,FIND("/",N259)+1,20)</f>
        <v>documentary</v>
      </c>
      <c r="S259" s="11">
        <f t="shared" ref="S259:S322" si="28">(((J259/60)/60)/24)+DATE(1970,1,1)</f>
        <v>42479.626875000002</v>
      </c>
      <c r="T259" s="11">
        <f t="shared" ref="T259:T322" si="2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s="7" t="str">
        <f t="shared" si="26"/>
        <v>film &amp; video</v>
      </c>
      <c r="R260" s="7" t="str">
        <f t="shared" si="27"/>
        <v>documentary</v>
      </c>
      <c r="S260" s="11">
        <f t="shared" si="28"/>
        <v>40682.051689814813</v>
      </c>
      <c r="T260" s="11">
        <f t="shared" si="2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s="7" t="str">
        <f t="shared" si="26"/>
        <v>film &amp; video</v>
      </c>
      <c r="R261" s="7" t="str">
        <f t="shared" si="27"/>
        <v>documentary</v>
      </c>
      <c r="S261" s="11">
        <f t="shared" si="28"/>
        <v>42072.738067129627</v>
      </c>
      <c r="T261" s="11">
        <f t="shared" si="2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s="7" t="str">
        <f t="shared" si="26"/>
        <v>film &amp; video</v>
      </c>
      <c r="R262" s="7" t="str">
        <f t="shared" si="27"/>
        <v>documentary</v>
      </c>
      <c r="S262" s="11">
        <f t="shared" si="28"/>
        <v>40330.755543981482</v>
      </c>
      <c r="T262" s="11">
        <f t="shared" si="2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s="7" t="str">
        <f t="shared" si="26"/>
        <v>film &amp; video</v>
      </c>
      <c r="R263" s="7" t="str">
        <f t="shared" si="27"/>
        <v>documentary</v>
      </c>
      <c r="S263" s="11">
        <f t="shared" si="28"/>
        <v>41017.885462962964</v>
      </c>
      <c r="T263" s="11">
        <f t="shared" si="2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s="7" t="str">
        <f t="shared" si="26"/>
        <v>film &amp; video</v>
      </c>
      <c r="R264" s="7" t="str">
        <f t="shared" si="27"/>
        <v>documentary</v>
      </c>
      <c r="S264" s="11">
        <f t="shared" si="28"/>
        <v>40555.24800925926</v>
      </c>
      <c r="T264" s="11">
        <f t="shared" si="2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s="7" t="str">
        <f t="shared" si="26"/>
        <v>film &amp; video</v>
      </c>
      <c r="R265" s="7" t="str">
        <f t="shared" si="27"/>
        <v>documentary</v>
      </c>
      <c r="S265" s="11">
        <f t="shared" si="28"/>
        <v>41149.954791666663</v>
      </c>
      <c r="T265" s="11">
        <f t="shared" si="2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s="7" t="str">
        <f t="shared" si="26"/>
        <v>film &amp; video</v>
      </c>
      <c r="R266" s="7" t="str">
        <f t="shared" si="27"/>
        <v>documentary</v>
      </c>
      <c r="S266" s="11">
        <f t="shared" si="28"/>
        <v>41010.620312500003</v>
      </c>
      <c r="T266" s="11">
        <f t="shared" si="2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s="7" t="str">
        <f t="shared" si="26"/>
        <v>film &amp; video</v>
      </c>
      <c r="R267" s="7" t="str">
        <f t="shared" si="27"/>
        <v>documentary</v>
      </c>
      <c r="S267" s="11">
        <f t="shared" si="28"/>
        <v>40267.245717592588</v>
      </c>
      <c r="T267" s="11">
        <f t="shared" si="2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s="7" t="str">
        <f t="shared" si="26"/>
        <v>film &amp; video</v>
      </c>
      <c r="R268" s="7" t="str">
        <f t="shared" si="27"/>
        <v>documentary</v>
      </c>
      <c r="S268" s="11">
        <f t="shared" si="28"/>
        <v>40205.174849537041</v>
      </c>
      <c r="T268" s="11">
        <f t="shared" si="2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s="7" t="str">
        <f t="shared" si="26"/>
        <v>film &amp; video</v>
      </c>
      <c r="R269" s="7" t="str">
        <f t="shared" si="27"/>
        <v>documentary</v>
      </c>
      <c r="S269" s="11">
        <f t="shared" si="28"/>
        <v>41785.452534722222</v>
      </c>
      <c r="T269" s="11">
        <f t="shared" si="2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s="7" t="str">
        <f t="shared" si="26"/>
        <v>film &amp; video</v>
      </c>
      <c r="R270" s="7" t="str">
        <f t="shared" si="27"/>
        <v>documentary</v>
      </c>
      <c r="S270" s="11">
        <f t="shared" si="28"/>
        <v>40809.15252314815</v>
      </c>
      <c r="T270" s="11">
        <f t="shared" si="2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s="7" t="str">
        <f t="shared" si="26"/>
        <v>film &amp; video</v>
      </c>
      <c r="R271" s="7" t="str">
        <f t="shared" si="27"/>
        <v>documentary</v>
      </c>
      <c r="S271" s="11">
        <f t="shared" si="28"/>
        <v>42758.197013888886</v>
      </c>
      <c r="T271" s="11">
        <f t="shared" si="2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s="7" t="str">
        <f t="shared" si="26"/>
        <v>film &amp; video</v>
      </c>
      <c r="R272" s="7" t="str">
        <f t="shared" si="27"/>
        <v>documentary</v>
      </c>
      <c r="S272" s="11">
        <f t="shared" si="28"/>
        <v>40637.866550925923</v>
      </c>
      <c r="T272" s="11">
        <f t="shared" si="2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s="7" t="str">
        <f t="shared" si="26"/>
        <v>film &amp; video</v>
      </c>
      <c r="R273" s="7" t="str">
        <f t="shared" si="27"/>
        <v>documentary</v>
      </c>
      <c r="S273" s="11">
        <f t="shared" si="28"/>
        <v>41612.10024305556</v>
      </c>
      <c r="T273" s="11">
        <f t="shared" si="2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s="7" t="str">
        <f t="shared" si="26"/>
        <v>film &amp; video</v>
      </c>
      <c r="R274" s="7" t="str">
        <f t="shared" si="27"/>
        <v>documentary</v>
      </c>
      <c r="S274" s="11">
        <f t="shared" si="28"/>
        <v>40235.900358796294</v>
      </c>
      <c r="T274" s="11">
        <f t="shared" si="2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s="7" t="str">
        <f t="shared" si="26"/>
        <v>film &amp; video</v>
      </c>
      <c r="R275" s="7" t="str">
        <f t="shared" si="27"/>
        <v>documentary</v>
      </c>
      <c r="S275" s="11">
        <f t="shared" si="28"/>
        <v>40697.498449074075</v>
      </c>
      <c r="T275" s="11">
        <f t="shared" si="2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s="7" t="str">
        <f t="shared" si="26"/>
        <v>film &amp; video</v>
      </c>
      <c r="R276" s="7" t="str">
        <f t="shared" si="27"/>
        <v>documentary</v>
      </c>
      <c r="S276" s="11">
        <f t="shared" si="28"/>
        <v>40969.912372685183</v>
      </c>
      <c r="T276" s="11">
        <f t="shared" si="2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s="7" t="str">
        <f t="shared" si="26"/>
        <v>film &amp; video</v>
      </c>
      <c r="R277" s="7" t="str">
        <f t="shared" si="27"/>
        <v>documentary</v>
      </c>
      <c r="S277" s="11">
        <f t="shared" si="28"/>
        <v>41193.032013888893</v>
      </c>
      <c r="T277" s="11">
        <f t="shared" si="2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s="7" t="str">
        <f t="shared" si="26"/>
        <v>film &amp; video</v>
      </c>
      <c r="R278" s="7" t="str">
        <f t="shared" si="27"/>
        <v>documentary</v>
      </c>
      <c r="S278" s="11">
        <f t="shared" si="28"/>
        <v>40967.081874999996</v>
      </c>
      <c r="T278" s="11">
        <f t="shared" si="2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s="7" t="str">
        <f t="shared" si="26"/>
        <v>film &amp; video</v>
      </c>
      <c r="R279" s="7" t="str">
        <f t="shared" si="27"/>
        <v>documentary</v>
      </c>
      <c r="S279" s="11">
        <f t="shared" si="28"/>
        <v>42117.891423611116</v>
      </c>
      <c r="T279" s="11">
        <f t="shared" si="2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s="7" t="str">
        <f t="shared" si="26"/>
        <v>film &amp; video</v>
      </c>
      <c r="R280" s="7" t="str">
        <f t="shared" si="27"/>
        <v>documentary</v>
      </c>
      <c r="S280" s="11">
        <f t="shared" si="28"/>
        <v>41164.040960648148</v>
      </c>
      <c r="T280" s="11">
        <f t="shared" si="2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s="7" t="str">
        <f t="shared" si="26"/>
        <v>film &amp; video</v>
      </c>
      <c r="R281" s="7" t="str">
        <f t="shared" si="27"/>
        <v>documentary</v>
      </c>
      <c r="S281" s="11">
        <f t="shared" si="28"/>
        <v>42759.244166666671</v>
      </c>
      <c r="T281" s="11">
        <f t="shared" si="2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s="7" t="str">
        <f t="shared" si="26"/>
        <v>film &amp; video</v>
      </c>
      <c r="R282" s="7" t="str">
        <f t="shared" si="27"/>
        <v>documentary</v>
      </c>
      <c r="S282" s="11">
        <f t="shared" si="28"/>
        <v>41744.590682870366</v>
      </c>
      <c r="T282" s="11">
        <f t="shared" si="2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s="7" t="str">
        <f t="shared" si="26"/>
        <v>film &amp; video</v>
      </c>
      <c r="R283" s="7" t="str">
        <f t="shared" si="27"/>
        <v>documentary</v>
      </c>
      <c r="S283" s="11">
        <f t="shared" si="28"/>
        <v>39950.163344907407</v>
      </c>
      <c r="T283" s="11">
        <f t="shared" si="2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s="7" t="str">
        <f t="shared" si="26"/>
        <v>film &amp; video</v>
      </c>
      <c r="R284" s="7" t="str">
        <f t="shared" si="27"/>
        <v>documentary</v>
      </c>
      <c r="S284" s="11">
        <f t="shared" si="28"/>
        <v>40194.920046296298</v>
      </c>
      <c r="T284" s="11">
        <f t="shared" si="2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s="7" t="str">
        <f t="shared" si="26"/>
        <v>film &amp; video</v>
      </c>
      <c r="R285" s="7" t="str">
        <f t="shared" si="27"/>
        <v>documentary</v>
      </c>
      <c r="S285" s="11">
        <f t="shared" si="28"/>
        <v>40675.71</v>
      </c>
      <c r="T285" s="11">
        <f t="shared" si="2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s="7" t="str">
        <f t="shared" si="26"/>
        <v>film &amp; video</v>
      </c>
      <c r="R286" s="7" t="str">
        <f t="shared" si="27"/>
        <v>documentary</v>
      </c>
      <c r="S286" s="11">
        <f t="shared" si="28"/>
        <v>40904.738194444442</v>
      </c>
      <c r="T286" s="11">
        <f t="shared" si="2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s="7" t="str">
        <f t="shared" si="26"/>
        <v>film &amp; video</v>
      </c>
      <c r="R287" s="7" t="str">
        <f t="shared" si="27"/>
        <v>documentary</v>
      </c>
      <c r="S287" s="11">
        <f t="shared" si="28"/>
        <v>41506.756111111114</v>
      </c>
      <c r="T287" s="11">
        <f t="shared" si="2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s="7" t="str">
        <f t="shared" si="26"/>
        <v>film &amp; video</v>
      </c>
      <c r="R288" s="7" t="str">
        <f t="shared" si="27"/>
        <v>documentary</v>
      </c>
      <c r="S288" s="11">
        <f t="shared" si="28"/>
        <v>41313.816249999996</v>
      </c>
      <c r="T288" s="11">
        <f t="shared" si="2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s="7" t="str">
        <f t="shared" si="26"/>
        <v>film &amp; video</v>
      </c>
      <c r="R289" s="7" t="str">
        <f t="shared" si="27"/>
        <v>documentary</v>
      </c>
      <c r="S289" s="11">
        <f t="shared" si="28"/>
        <v>41184.277986111112</v>
      </c>
      <c r="T289" s="11">
        <f t="shared" si="2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s="7" t="str">
        <f t="shared" si="26"/>
        <v>film &amp; video</v>
      </c>
      <c r="R290" s="7" t="str">
        <f t="shared" si="27"/>
        <v>documentary</v>
      </c>
      <c r="S290" s="11">
        <f t="shared" si="28"/>
        <v>41051.168900462959</v>
      </c>
      <c r="T290" s="11">
        <f t="shared" si="2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s="7" t="str">
        <f t="shared" si="26"/>
        <v>film &amp; video</v>
      </c>
      <c r="R291" s="7" t="str">
        <f t="shared" si="27"/>
        <v>documentary</v>
      </c>
      <c r="S291" s="11">
        <f t="shared" si="28"/>
        <v>41550.456412037034</v>
      </c>
      <c r="T291" s="11">
        <f t="shared" si="2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s="7" t="str">
        <f t="shared" si="26"/>
        <v>film &amp; video</v>
      </c>
      <c r="R292" s="7" t="str">
        <f t="shared" si="27"/>
        <v>documentary</v>
      </c>
      <c r="S292" s="11">
        <f t="shared" si="28"/>
        <v>40526.36917824074</v>
      </c>
      <c r="T292" s="11">
        <f t="shared" si="2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s="7" t="str">
        <f t="shared" si="26"/>
        <v>film &amp; video</v>
      </c>
      <c r="R293" s="7" t="str">
        <f t="shared" si="27"/>
        <v>documentary</v>
      </c>
      <c r="S293" s="11">
        <f t="shared" si="28"/>
        <v>41376.769050925926</v>
      </c>
      <c r="T293" s="11">
        <f t="shared" si="2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s="7" t="str">
        <f t="shared" si="26"/>
        <v>film &amp; video</v>
      </c>
      <c r="R294" s="7" t="str">
        <f t="shared" si="27"/>
        <v>documentary</v>
      </c>
      <c r="S294" s="11">
        <f t="shared" si="28"/>
        <v>40812.803229166668</v>
      </c>
      <c r="T294" s="11">
        <f t="shared" si="2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s="7" t="str">
        <f t="shared" si="26"/>
        <v>film &amp; video</v>
      </c>
      <c r="R295" s="7" t="str">
        <f t="shared" si="27"/>
        <v>documentary</v>
      </c>
      <c r="S295" s="11">
        <f t="shared" si="28"/>
        <v>41719.667986111112</v>
      </c>
      <c r="T295" s="11">
        <f t="shared" si="2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s="7" t="str">
        <f t="shared" si="26"/>
        <v>film &amp; video</v>
      </c>
      <c r="R296" s="7" t="str">
        <f t="shared" si="27"/>
        <v>documentary</v>
      </c>
      <c r="S296" s="11">
        <f t="shared" si="28"/>
        <v>40343.084421296298</v>
      </c>
      <c r="T296" s="11">
        <f t="shared" si="2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s="7" t="str">
        <f t="shared" si="26"/>
        <v>film &amp; video</v>
      </c>
      <c r="R297" s="7" t="str">
        <f t="shared" si="27"/>
        <v>documentary</v>
      </c>
      <c r="S297" s="11">
        <f t="shared" si="28"/>
        <v>41519.004733796297</v>
      </c>
      <c r="T297" s="11">
        <f t="shared" si="2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s="7" t="str">
        <f t="shared" si="26"/>
        <v>film &amp; video</v>
      </c>
      <c r="R298" s="7" t="str">
        <f t="shared" si="27"/>
        <v>documentary</v>
      </c>
      <c r="S298" s="11">
        <f t="shared" si="28"/>
        <v>41134.475497685184</v>
      </c>
      <c r="T298" s="11">
        <f t="shared" si="2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s="7" t="str">
        <f t="shared" si="26"/>
        <v>film &amp; video</v>
      </c>
      <c r="R299" s="7" t="str">
        <f t="shared" si="27"/>
        <v>documentary</v>
      </c>
      <c r="S299" s="11">
        <f t="shared" si="28"/>
        <v>42089.72802083334</v>
      </c>
      <c r="T299" s="11">
        <f t="shared" si="2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s="7" t="str">
        <f t="shared" si="26"/>
        <v>film &amp; video</v>
      </c>
      <c r="R300" s="7" t="str">
        <f t="shared" si="27"/>
        <v>documentary</v>
      </c>
      <c r="S300" s="11">
        <f t="shared" si="28"/>
        <v>41709.463518518518</v>
      </c>
      <c r="T300" s="11">
        <f t="shared" si="2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s="7" t="str">
        <f t="shared" si="26"/>
        <v>film &amp; video</v>
      </c>
      <c r="R301" s="7" t="str">
        <f t="shared" si="27"/>
        <v>documentary</v>
      </c>
      <c r="S301" s="11">
        <f t="shared" si="28"/>
        <v>40469.225231481483</v>
      </c>
      <c r="T301" s="11">
        <f t="shared" si="2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s="7" t="str">
        <f t="shared" si="26"/>
        <v>film &amp; video</v>
      </c>
      <c r="R302" s="7" t="str">
        <f t="shared" si="27"/>
        <v>documentary</v>
      </c>
      <c r="S302" s="11">
        <f t="shared" si="28"/>
        <v>40626.959930555553</v>
      </c>
      <c r="T302" s="11">
        <f t="shared" si="2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s="7" t="str">
        <f t="shared" si="26"/>
        <v>film &amp; video</v>
      </c>
      <c r="R303" s="7" t="str">
        <f t="shared" si="27"/>
        <v>documentary</v>
      </c>
      <c r="S303" s="11">
        <f t="shared" si="28"/>
        <v>41312.737673611111</v>
      </c>
      <c r="T303" s="11">
        <f t="shared" si="2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s="7" t="str">
        <f t="shared" si="26"/>
        <v>film &amp; video</v>
      </c>
      <c r="R304" s="7" t="str">
        <f t="shared" si="27"/>
        <v>documentary</v>
      </c>
      <c r="S304" s="11">
        <f t="shared" si="28"/>
        <v>40933.856921296298</v>
      </c>
      <c r="T304" s="11">
        <f t="shared" si="2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s="7" t="str">
        <f t="shared" si="26"/>
        <v>film &amp; video</v>
      </c>
      <c r="R305" s="7" t="str">
        <f t="shared" si="27"/>
        <v>documentary</v>
      </c>
      <c r="S305" s="11">
        <f t="shared" si="28"/>
        <v>41032.071134259262</v>
      </c>
      <c r="T305" s="11">
        <f t="shared" si="2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s="7" t="str">
        <f t="shared" si="26"/>
        <v>film &amp; video</v>
      </c>
      <c r="R306" s="7" t="str">
        <f t="shared" si="27"/>
        <v>documentary</v>
      </c>
      <c r="S306" s="11">
        <f t="shared" si="28"/>
        <v>41114.094872685186</v>
      </c>
      <c r="T306" s="11">
        <f t="shared" si="2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s="7" t="str">
        <f t="shared" si="26"/>
        <v>film &amp; video</v>
      </c>
      <c r="R307" s="7" t="str">
        <f t="shared" si="27"/>
        <v>documentary</v>
      </c>
      <c r="S307" s="11">
        <f t="shared" si="28"/>
        <v>40948.630196759259</v>
      </c>
      <c r="T307" s="11">
        <f t="shared" si="2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s="7" t="str">
        <f t="shared" si="26"/>
        <v>film &amp; video</v>
      </c>
      <c r="R308" s="7" t="str">
        <f t="shared" si="27"/>
        <v>documentary</v>
      </c>
      <c r="S308" s="11">
        <f t="shared" si="28"/>
        <v>41333.837187500001</v>
      </c>
      <c r="T308" s="11">
        <f t="shared" si="2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s="7" t="str">
        <f t="shared" si="26"/>
        <v>film &amp; video</v>
      </c>
      <c r="R309" s="7" t="str">
        <f t="shared" si="27"/>
        <v>documentary</v>
      </c>
      <c r="S309" s="11">
        <f t="shared" si="28"/>
        <v>41282.944456018515</v>
      </c>
      <c r="T309" s="11">
        <f t="shared" si="2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s="7" t="str">
        <f t="shared" si="26"/>
        <v>film &amp; video</v>
      </c>
      <c r="R310" s="7" t="str">
        <f t="shared" si="27"/>
        <v>documentary</v>
      </c>
      <c r="S310" s="11">
        <f t="shared" si="28"/>
        <v>40567.694560185184</v>
      </c>
      <c r="T310" s="11">
        <f t="shared" si="2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s="7" t="str">
        <f t="shared" si="26"/>
        <v>film &amp; video</v>
      </c>
      <c r="R311" s="7" t="str">
        <f t="shared" si="27"/>
        <v>documentary</v>
      </c>
      <c r="S311" s="11">
        <f t="shared" si="28"/>
        <v>41134.751550925925</v>
      </c>
      <c r="T311" s="11">
        <f t="shared" si="2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s="7" t="str">
        <f t="shared" si="26"/>
        <v>film &amp; video</v>
      </c>
      <c r="R312" s="7" t="str">
        <f t="shared" si="27"/>
        <v>documentary</v>
      </c>
      <c r="S312" s="11">
        <f t="shared" si="28"/>
        <v>40821.183136574073</v>
      </c>
      <c r="T312" s="11">
        <f t="shared" si="2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s="7" t="str">
        <f t="shared" si="26"/>
        <v>film &amp; video</v>
      </c>
      <c r="R313" s="7" t="str">
        <f t="shared" si="27"/>
        <v>documentary</v>
      </c>
      <c r="S313" s="11">
        <f t="shared" si="28"/>
        <v>40868.219814814816</v>
      </c>
      <c r="T313" s="11">
        <f t="shared" si="2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s="7" t="str">
        <f t="shared" si="26"/>
        <v>film &amp; video</v>
      </c>
      <c r="R314" s="7" t="str">
        <f t="shared" si="27"/>
        <v>documentary</v>
      </c>
      <c r="S314" s="11">
        <f t="shared" si="28"/>
        <v>41348.877685185187</v>
      </c>
      <c r="T314" s="11">
        <f t="shared" si="2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s="7" t="str">
        <f t="shared" si="26"/>
        <v>film &amp; video</v>
      </c>
      <c r="R315" s="7" t="str">
        <f t="shared" si="27"/>
        <v>documentary</v>
      </c>
      <c r="S315" s="11">
        <f t="shared" si="28"/>
        <v>40357.227939814817</v>
      </c>
      <c r="T315" s="11">
        <f t="shared" si="2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s="7" t="str">
        <f t="shared" si="26"/>
        <v>film &amp; video</v>
      </c>
      <c r="R316" s="7" t="str">
        <f t="shared" si="27"/>
        <v>documentary</v>
      </c>
      <c r="S316" s="11">
        <f t="shared" si="28"/>
        <v>41304.833194444444</v>
      </c>
      <c r="T316" s="11">
        <f t="shared" si="2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s="7" t="str">
        <f t="shared" si="26"/>
        <v>film &amp; video</v>
      </c>
      <c r="R317" s="7" t="str">
        <f t="shared" si="27"/>
        <v>documentary</v>
      </c>
      <c r="S317" s="11">
        <f t="shared" si="28"/>
        <v>41113.77238425926</v>
      </c>
      <c r="T317" s="11">
        <f t="shared" si="2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s="7" t="str">
        <f t="shared" si="26"/>
        <v>film &amp; video</v>
      </c>
      <c r="R318" s="7" t="str">
        <f t="shared" si="27"/>
        <v>documentary</v>
      </c>
      <c r="S318" s="11">
        <f t="shared" si="28"/>
        <v>41950.923576388886</v>
      </c>
      <c r="T318" s="11">
        <f t="shared" si="2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s="7" t="str">
        <f t="shared" si="26"/>
        <v>film &amp; video</v>
      </c>
      <c r="R319" s="7" t="str">
        <f t="shared" si="27"/>
        <v>documentary</v>
      </c>
      <c r="S319" s="11">
        <f t="shared" si="28"/>
        <v>41589.676886574074</v>
      </c>
      <c r="T319" s="11">
        <f t="shared" si="2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s="7" t="str">
        <f t="shared" si="26"/>
        <v>film &amp; video</v>
      </c>
      <c r="R320" s="7" t="str">
        <f t="shared" si="27"/>
        <v>documentary</v>
      </c>
      <c r="S320" s="11">
        <f t="shared" si="28"/>
        <v>41330.038784722223</v>
      </c>
      <c r="T320" s="11">
        <f t="shared" si="2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s="7" t="str">
        <f t="shared" si="26"/>
        <v>film &amp; video</v>
      </c>
      <c r="R321" s="7" t="str">
        <f t="shared" si="27"/>
        <v>documentary</v>
      </c>
      <c r="S321" s="11">
        <f t="shared" si="28"/>
        <v>40123.83829861111</v>
      </c>
      <c r="T321" s="11">
        <f t="shared" si="2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s="7" t="str">
        <f t="shared" si="26"/>
        <v>film &amp; video</v>
      </c>
      <c r="R322" s="7" t="str">
        <f t="shared" si="27"/>
        <v>documentary</v>
      </c>
      <c r="S322" s="11">
        <f t="shared" si="28"/>
        <v>42331.551307870366</v>
      </c>
      <c r="T322" s="11">
        <f t="shared" si="2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E323/L323</f>
        <v>106.62314540059347</v>
      </c>
      <c r="Q323" s="7" t="str">
        <f t="shared" ref="Q323:Q386" si="32">LEFT(N323,FIND("/",N323)-1)</f>
        <v>film &amp; video</v>
      </c>
      <c r="R323" s="7" t="str">
        <f t="shared" ref="R323:R386" si="33">MID(N323,FIND("/",N323)+1,20)</f>
        <v>documentary</v>
      </c>
      <c r="S323" s="11">
        <f t="shared" ref="S323:S386" si="34">(((J323/60)/60)/24)+DATE(1970,1,1)</f>
        <v>42647.446597222224</v>
      </c>
      <c r="T323" s="11">
        <f t="shared" ref="T323:T386" si="35">(((I323/60)/60)/24)+DATE(1970,1,1)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s="7" t="str">
        <f t="shared" si="32"/>
        <v>film &amp; video</v>
      </c>
      <c r="R324" s="7" t="str">
        <f t="shared" si="33"/>
        <v>documentary</v>
      </c>
      <c r="S324" s="11">
        <f t="shared" si="34"/>
        <v>42473.57</v>
      </c>
      <c r="T324" s="11">
        <f t="shared" si="35"/>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s="7" t="str">
        <f t="shared" si="32"/>
        <v>film &amp; video</v>
      </c>
      <c r="R325" s="7" t="str">
        <f t="shared" si="33"/>
        <v>documentary</v>
      </c>
      <c r="S325" s="11">
        <f t="shared" si="34"/>
        <v>42697.32136574074</v>
      </c>
      <c r="T325" s="11">
        <f t="shared" si="35"/>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s="7" t="str">
        <f t="shared" si="32"/>
        <v>film &amp; video</v>
      </c>
      <c r="R326" s="7" t="str">
        <f t="shared" si="33"/>
        <v>documentary</v>
      </c>
      <c r="S326" s="11">
        <f t="shared" si="34"/>
        <v>42184.626250000001</v>
      </c>
      <c r="T326" s="11">
        <f t="shared" si="35"/>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s="7" t="str">
        <f t="shared" si="32"/>
        <v>film &amp; video</v>
      </c>
      <c r="R327" s="7" t="str">
        <f t="shared" si="33"/>
        <v>documentary</v>
      </c>
      <c r="S327" s="11">
        <f t="shared" si="34"/>
        <v>42689.187881944439</v>
      </c>
      <c r="T327" s="11">
        <f t="shared" si="35"/>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s="7" t="str">
        <f t="shared" si="32"/>
        <v>film &amp; video</v>
      </c>
      <c r="R328" s="7" t="str">
        <f t="shared" si="33"/>
        <v>documentary</v>
      </c>
      <c r="S328" s="11">
        <f t="shared" si="34"/>
        <v>42775.314884259264</v>
      </c>
      <c r="T328" s="11">
        <f t="shared" si="35"/>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s="7" t="str">
        <f t="shared" si="32"/>
        <v>film &amp; video</v>
      </c>
      <c r="R329" s="7" t="str">
        <f t="shared" si="33"/>
        <v>documentary</v>
      </c>
      <c r="S329" s="11">
        <f t="shared" si="34"/>
        <v>42058.235289351855</v>
      </c>
      <c r="T329" s="11">
        <f t="shared" si="35"/>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s="7" t="str">
        <f t="shared" si="32"/>
        <v>film &amp; video</v>
      </c>
      <c r="R330" s="7" t="str">
        <f t="shared" si="33"/>
        <v>documentary</v>
      </c>
      <c r="S330" s="11">
        <f t="shared" si="34"/>
        <v>42278.946620370371</v>
      </c>
      <c r="T330" s="11">
        <f t="shared" si="35"/>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s="7" t="str">
        <f t="shared" si="32"/>
        <v>film &amp; video</v>
      </c>
      <c r="R331" s="7" t="str">
        <f t="shared" si="33"/>
        <v>documentary</v>
      </c>
      <c r="S331" s="11">
        <f t="shared" si="34"/>
        <v>42291.46674768519</v>
      </c>
      <c r="T331" s="11">
        <f t="shared" si="35"/>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s="7" t="str">
        <f t="shared" si="32"/>
        <v>film &amp; video</v>
      </c>
      <c r="R332" s="7" t="str">
        <f t="shared" si="33"/>
        <v>documentary</v>
      </c>
      <c r="S332" s="11">
        <f t="shared" si="34"/>
        <v>41379.515775462962</v>
      </c>
      <c r="T332" s="11">
        <f t="shared" si="35"/>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s="7" t="str">
        <f t="shared" si="32"/>
        <v>film &amp; video</v>
      </c>
      <c r="R333" s="7" t="str">
        <f t="shared" si="33"/>
        <v>documentary</v>
      </c>
      <c r="S333" s="11">
        <f t="shared" si="34"/>
        <v>42507.581412037034</v>
      </c>
      <c r="T333" s="11">
        <f t="shared" si="35"/>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s="7" t="str">
        <f t="shared" si="32"/>
        <v>film &amp; video</v>
      </c>
      <c r="R334" s="7" t="str">
        <f t="shared" si="33"/>
        <v>documentary</v>
      </c>
      <c r="S334" s="11">
        <f t="shared" si="34"/>
        <v>42263.680289351847</v>
      </c>
      <c r="T334" s="11">
        <f t="shared" si="35"/>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s="7" t="str">
        <f t="shared" si="32"/>
        <v>film &amp; video</v>
      </c>
      <c r="R335" s="7" t="str">
        <f t="shared" si="33"/>
        <v>documentary</v>
      </c>
      <c r="S335" s="11">
        <f t="shared" si="34"/>
        <v>42437.636469907404</v>
      </c>
      <c r="T335" s="11">
        <f t="shared" si="35"/>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s="7" t="str">
        <f t="shared" si="32"/>
        <v>film &amp; video</v>
      </c>
      <c r="R336" s="7" t="str">
        <f t="shared" si="33"/>
        <v>documentary</v>
      </c>
      <c r="S336" s="11">
        <f t="shared" si="34"/>
        <v>42101.682372685187</v>
      </c>
      <c r="T336" s="11">
        <f t="shared" si="35"/>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s="7" t="str">
        <f t="shared" si="32"/>
        <v>film &amp; video</v>
      </c>
      <c r="R337" s="7" t="str">
        <f t="shared" si="33"/>
        <v>documentary</v>
      </c>
      <c r="S337" s="11">
        <f t="shared" si="34"/>
        <v>42101.737442129626</v>
      </c>
      <c r="T337" s="11">
        <f t="shared" si="35"/>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s="7" t="str">
        <f t="shared" si="32"/>
        <v>film &amp; video</v>
      </c>
      <c r="R338" s="7" t="str">
        <f t="shared" si="33"/>
        <v>documentary</v>
      </c>
      <c r="S338" s="11">
        <f t="shared" si="34"/>
        <v>42291.596273148149</v>
      </c>
      <c r="T338" s="11">
        <f t="shared" si="35"/>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s="7" t="str">
        <f t="shared" si="32"/>
        <v>film &amp; video</v>
      </c>
      <c r="R339" s="7" t="str">
        <f t="shared" si="33"/>
        <v>documentary</v>
      </c>
      <c r="S339" s="11">
        <f t="shared" si="34"/>
        <v>42047.128564814819</v>
      </c>
      <c r="T339" s="11">
        <f t="shared" si="35"/>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s="7" t="str">
        <f t="shared" si="32"/>
        <v>film &amp; video</v>
      </c>
      <c r="R340" s="7" t="str">
        <f t="shared" si="33"/>
        <v>documentary</v>
      </c>
      <c r="S340" s="11">
        <f t="shared" si="34"/>
        <v>42559.755671296298</v>
      </c>
      <c r="T340" s="11">
        <f t="shared" si="35"/>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s="7" t="str">
        <f t="shared" si="32"/>
        <v>film &amp; video</v>
      </c>
      <c r="R341" s="7" t="str">
        <f t="shared" si="33"/>
        <v>documentary</v>
      </c>
      <c r="S341" s="11">
        <f t="shared" si="34"/>
        <v>42093.760046296295</v>
      </c>
      <c r="T341" s="11">
        <f t="shared" si="35"/>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s="7" t="str">
        <f t="shared" si="32"/>
        <v>film &amp; video</v>
      </c>
      <c r="R342" s="7" t="str">
        <f t="shared" si="33"/>
        <v>documentary</v>
      </c>
      <c r="S342" s="11">
        <f t="shared" si="34"/>
        <v>42772.669062500005</v>
      </c>
      <c r="T342" s="11">
        <f t="shared" si="35"/>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s="7" t="str">
        <f t="shared" si="32"/>
        <v>film &amp; video</v>
      </c>
      <c r="R343" s="7" t="str">
        <f t="shared" si="33"/>
        <v>documentary</v>
      </c>
      <c r="S343" s="11">
        <f t="shared" si="34"/>
        <v>41894.879606481481</v>
      </c>
      <c r="T343" s="11">
        <f t="shared" si="35"/>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s="7" t="str">
        <f t="shared" si="32"/>
        <v>film &amp; video</v>
      </c>
      <c r="R344" s="7" t="str">
        <f t="shared" si="33"/>
        <v>documentary</v>
      </c>
      <c r="S344" s="11">
        <f t="shared" si="34"/>
        <v>42459.780844907407</v>
      </c>
      <c r="T344" s="11">
        <f t="shared" si="35"/>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s="7" t="str">
        <f t="shared" si="32"/>
        <v>film &amp; video</v>
      </c>
      <c r="R345" s="7" t="str">
        <f t="shared" si="33"/>
        <v>documentary</v>
      </c>
      <c r="S345" s="11">
        <f t="shared" si="34"/>
        <v>41926.73778935185</v>
      </c>
      <c r="T345" s="11">
        <f t="shared" si="35"/>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s="7" t="str">
        <f t="shared" si="32"/>
        <v>film &amp; video</v>
      </c>
      <c r="R346" s="7" t="str">
        <f t="shared" si="33"/>
        <v>documentary</v>
      </c>
      <c r="S346" s="11">
        <f t="shared" si="34"/>
        <v>42111.970995370371</v>
      </c>
      <c r="T346" s="11">
        <f t="shared" si="35"/>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s="7" t="str">
        <f t="shared" si="32"/>
        <v>film &amp; video</v>
      </c>
      <c r="R347" s="7" t="str">
        <f t="shared" si="33"/>
        <v>documentary</v>
      </c>
      <c r="S347" s="11">
        <f t="shared" si="34"/>
        <v>42114.944328703699</v>
      </c>
      <c r="T347" s="11">
        <f t="shared" si="35"/>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s="7" t="str">
        <f t="shared" si="32"/>
        <v>film &amp; video</v>
      </c>
      <c r="R348" s="7" t="str">
        <f t="shared" si="33"/>
        <v>documentary</v>
      </c>
      <c r="S348" s="11">
        <f t="shared" si="34"/>
        <v>42261.500243055561</v>
      </c>
      <c r="T348" s="11">
        <f t="shared" si="35"/>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s="7" t="str">
        <f t="shared" si="32"/>
        <v>film &amp; video</v>
      </c>
      <c r="R349" s="7" t="str">
        <f t="shared" si="33"/>
        <v>documentary</v>
      </c>
      <c r="S349" s="11">
        <f t="shared" si="34"/>
        <v>42292.495474537034</v>
      </c>
      <c r="T349" s="11">
        <f t="shared" si="35"/>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s="7" t="str">
        <f t="shared" si="32"/>
        <v>film &amp; video</v>
      </c>
      <c r="R350" s="7" t="str">
        <f t="shared" si="33"/>
        <v>documentary</v>
      </c>
      <c r="S350" s="11">
        <f t="shared" si="34"/>
        <v>42207.58699074074</v>
      </c>
      <c r="T350" s="11">
        <f t="shared" si="35"/>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s="7" t="str">
        <f t="shared" si="32"/>
        <v>film &amp; video</v>
      </c>
      <c r="R351" s="7" t="str">
        <f t="shared" si="33"/>
        <v>documentary</v>
      </c>
      <c r="S351" s="11">
        <f t="shared" si="34"/>
        <v>42760.498935185184</v>
      </c>
      <c r="T351" s="11">
        <f t="shared" si="35"/>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s="7" t="str">
        <f t="shared" si="32"/>
        <v>film &amp; video</v>
      </c>
      <c r="R352" s="7" t="str">
        <f t="shared" si="33"/>
        <v>documentary</v>
      </c>
      <c r="S352" s="11">
        <f t="shared" si="34"/>
        <v>42586.066076388888</v>
      </c>
      <c r="T352" s="11">
        <f t="shared" si="35"/>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s="7" t="str">
        <f t="shared" si="32"/>
        <v>film &amp; video</v>
      </c>
      <c r="R353" s="7" t="str">
        <f t="shared" si="33"/>
        <v>documentary</v>
      </c>
      <c r="S353" s="11">
        <f t="shared" si="34"/>
        <v>42427.964745370366</v>
      </c>
      <c r="T353" s="11">
        <f t="shared" si="35"/>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s="7" t="str">
        <f t="shared" si="32"/>
        <v>film &amp; video</v>
      </c>
      <c r="R354" s="7" t="str">
        <f t="shared" si="33"/>
        <v>documentary</v>
      </c>
      <c r="S354" s="11">
        <f t="shared" si="34"/>
        <v>41890.167453703703</v>
      </c>
      <c r="T354" s="11">
        <f t="shared" si="35"/>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s="7" t="str">
        <f t="shared" si="32"/>
        <v>film &amp; video</v>
      </c>
      <c r="R355" s="7" t="str">
        <f t="shared" si="33"/>
        <v>documentary</v>
      </c>
      <c r="S355" s="11">
        <f t="shared" si="34"/>
        <v>42297.791886574079</v>
      </c>
      <c r="T355" s="11">
        <f t="shared" si="35"/>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s="7" t="str">
        <f t="shared" si="32"/>
        <v>film &amp; video</v>
      </c>
      <c r="R356" s="7" t="str">
        <f t="shared" si="33"/>
        <v>documentary</v>
      </c>
      <c r="S356" s="11">
        <f t="shared" si="34"/>
        <v>42438.827789351853</v>
      </c>
      <c r="T356" s="11">
        <f t="shared" si="35"/>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s="7" t="str">
        <f t="shared" si="32"/>
        <v>film &amp; video</v>
      </c>
      <c r="R357" s="7" t="str">
        <f t="shared" si="33"/>
        <v>documentary</v>
      </c>
      <c r="S357" s="11">
        <f t="shared" si="34"/>
        <v>41943.293912037036</v>
      </c>
      <c r="T357" s="11">
        <f t="shared" si="35"/>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s="7" t="str">
        <f t="shared" si="32"/>
        <v>film &amp; video</v>
      </c>
      <c r="R358" s="7" t="str">
        <f t="shared" si="33"/>
        <v>documentary</v>
      </c>
      <c r="S358" s="11">
        <f t="shared" si="34"/>
        <v>42415.803159722222</v>
      </c>
      <c r="T358" s="11">
        <f t="shared" si="35"/>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s="7" t="str">
        <f t="shared" si="32"/>
        <v>film &amp; video</v>
      </c>
      <c r="R359" s="7" t="str">
        <f t="shared" si="33"/>
        <v>documentary</v>
      </c>
      <c r="S359" s="11">
        <f t="shared" si="34"/>
        <v>42078.222187499996</v>
      </c>
      <c r="T359" s="11">
        <f t="shared" si="35"/>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s="7" t="str">
        <f t="shared" si="32"/>
        <v>film &amp; video</v>
      </c>
      <c r="R360" s="7" t="str">
        <f t="shared" si="33"/>
        <v>documentary</v>
      </c>
      <c r="S360" s="11">
        <f t="shared" si="34"/>
        <v>42507.860196759255</v>
      </c>
      <c r="T360" s="11">
        <f t="shared" si="35"/>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s="7" t="str">
        <f t="shared" si="32"/>
        <v>film &amp; video</v>
      </c>
      <c r="R361" s="7" t="str">
        <f t="shared" si="33"/>
        <v>documentary</v>
      </c>
      <c r="S361" s="11">
        <f t="shared" si="34"/>
        <v>41935.070486111108</v>
      </c>
      <c r="T361" s="11">
        <f t="shared" si="35"/>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s="7" t="str">
        <f t="shared" si="32"/>
        <v>film &amp; video</v>
      </c>
      <c r="R362" s="7" t="str">
        <f t="shared" si="33"/>
        <v>documentary</v>
      </c>
      <c r="S362" s="11">
        <f t="shared" si="34"/>
        <v>42163.897916666669</v>
      </c>
      <c r="T362" s="11">
        <f t="shared" si="35"/>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s="7" t="str">
        <f t="shared" si="32"/>
        <v>film &amp; video</v>
      </c>
      <c r="R363" s="7" t="str">
        <f t="shared" si="33"/>
        <v>documentary</v>
      </c>
      <c r="S363" s="11">
        <f t="shared" si="34"/>
        <v>41936.001226851848</v>
      </c>
      <c r="T363" s="11">
        <f t="shared" si="35"/>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s="7" t="str">
        <f t="shared" si="32"/>
        <v>film &amp; video</v>
      </c>
      <c r="R364" s="7" t="str">
        <f t="shared" si="33"/>
        <v>documentary</v>
      </c>
      <c r="S364" s="11">
        <f t="shared" si="34"/>
        <v>41837.210543981484</v>
      </c>
      <c r="T364" s="11">
        <f t="shared" si="35"/>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s="7" t="str">
        <f t="shared" si="32"/>
        <v>film &amp; video</v>
      </c>
      <c r="R365" s="7" t="str">
        <f t="shared" si="33"/>
        <v>documentary</v>
      </c>
      <c r="S365" s="11">
        <f t="shared" si="34"/>
        <v>40255.744629629626</v>
      </c>
      <c r="T365" s="11">
        <f t="shared" si="35"/>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s="7" t="str">
        <f t="shared" si="32"/>
        <v>film &amp; video</v>
      </c>
      <c r="R366" s="7" t="str">
        <f t="shared" si="33"/>
        <v>documentary</v>
      </c>
      <c r="S366" s="11">
        <f t="shared" si="34"/>
        <v>41780.859629629631</v>
      </c>
      <c r="T366" s="11">
        <f t="shared" si="35"/>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s="7" t="str">
        <f t="shared" si="32"/>
        <v>film &amp; video</v>
      </c>
      <c r="R367" s="7" t="str">
        <f t="shared" si="33"/>
        <v>documentary</v>
      </c>
      <c r="S367" s="11">
        <f t="shared" si="34"/>
        <v>41668.606469907405</v>
      </c>
      <c r="T367" s="11">
        <f t="shared" si="35"/>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s="7" t="str">
        <f t="shared" si="32"/>
        <v>film &amp; video</v>
      </c>
      <c r="R368" s="7" t="str">
        <f t="shared" si="33"/>
        <v>documentary</v>
      </c>
      <c r="S368" s="11">
        <f t="shared" si="34"/>
        <v>41019.793032407404</v>
      </c>
      <c r="T368" s="11">
        <f t="shared" si="35"/>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s="7" t="str">
        <f t="shared" si="32"/>
        <v>film &amp; video</v>
      </c>
      <c r="R369" s="7" t="str">
        <f t="shared" si="33"/>
        <v>documentary</v>
      </c>
      <c r="S369" s="11">
        <f t="shared" si="34"/>
        <v>41355.577291666668</v>
      </c>
      <c r="T369" s="11">
        <f t="shared" si="35"/>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s="7" t="str">
        <f t="shared" si="32"/>
        <v>film &amp; video</v>
      </c>
      <c r="R370" s="7" t="str">
        <f t="shared" si="33"/>
        <v>documentary</v>
      </c>
      <c r="S370" s="11">
        <f t="shared" si="34"/>
        <v>42043.605578703704</v>
      </c>
      <c r="T370" s="11">
        <f t="shared" si="35"/>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s="7" t="str">
        <f t="shared" si="32"/>
        <v>film &amp; video</v>
      </c>
      <c r="R371" s="7" t="str">
        <f t="shared" si="33"/>
        <v>documentary</v>
      </c>
      <c r="S371" s="11">
        <f t="shared" si="34"/>
        <v>40893.551724537036</v>
      </c>
      <c r="T371" s="11">
        <f t="shared" si="35"/>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s="7" t="str">
        <f t="shared" si="32"/>
        <v>film &amp; video</v>
      </c>
      <c r="R372" s="7" t="str">
        <f t="shared" si="33"/>
        <v>documentary</v>
      </c>
      <c r="S372" s="11">
        <f t="shared" si="34"/>
        <v>42711.795138888891</v>
      </c>
      <c r="T372" s="11">
        <f t="shared" si="35"/>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s="7" t="str">
        <f t="shared" si="32"/>
        <v>film &amp; video</v>
      </c>
      <c r="R373" s="7" t="str">
        <f t="shared" si="33"/>
        <v>documentary</v>
      </c>
      <c r="S373" s="11">
        <f t="shared" si="34"/>
        <v>41261.767812500002</v>
      </c>
      <c r="T373" s="11">
        <f t="shared" si="35"/>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s="7" t="str">
        <f t="shared" si="32"/>
        <v>film &amp; video</v>
      </c>
      <c r="R374" s="7" t="str">
        <f t="shared" si="33"/>
        <v>documentary</v>
      </c>
      <c r="S374" s="11">
        <f t="shared" si="34"/>
        <v>42425.576898148152</v>
      </c>
      <c r="T374" s="11">
        <f t="shared" si="35"/>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s="7" t="str">
        <f t="shared" si="32"/>
        <v>film &amp; video</v>
      </c>
      <c r="R375" s="7" t="str">
        <f t="shared" si="33"/>
        <v>documentary</v>
      </c>
      <c r="S375" s="11">
        <f t="shared" si="34"/>
        <v>41078.91201388889</v>
      </c>
      <c r="T375" s="11">
        <f t="shared" si="35"/>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s="7" t="str">
        <f t="shared" si="32"/>
        <v>film &amp; video</v>
      </c>
      <c r="R376" s="7" t="str">
        <f t="shared" si="33"/>
        <v>documentary</v>
      </c>
      <c r="S376" s="11">
        <f t="shared" si="34"/>
        <v>40757.889247685183</v>
      </c>
      <c r="T376" s="11">
        <f t="shared" si="35"/>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s="7" t="str">
        <f t="shared" si="32"/>
        <v>film &amp; video</v>
      </c>
      <c r="R377" s="7" t="str">
        <f t="shared" si="33"/>
        <v>documentary</v>
      </c>
      <c r="S377" s="11">
        <f t="shared" si="34"/>
        <v>41657.985081018516</v>
      </c>
      <c r="T377" s="11">
        <f t="shared" si="35"/>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s="7" t="str">
        <f t="shared" si="32"/>
        <v>film &amp; video</v>
      </c>
      <c r="R378" s="7" t="str">
        <f t="shared" si="33"/>
        <v>documentary</v>
      </c>
      <c r="S378" s="11">
        <f t="shared" si="34"/>
        <v>42576.452731481477</v>
      </c>
      <c r="T378" s="11">
        <f t="shared" si="35"/>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s="7" t="str">
        <f t="shared" si="32"/>
        <v>film &amp; video</v>
      </c>
      <c r="R379" s="7" t="str">
        <f t="shared" si="33"/>
        <v>documentary</v>
      </c>
      <c r="S379" s="11">
        <f t="shared" si="34"/>
        <v>42292.250787037032</v>
      </c>
      <c r="T379" s="11">
        <f t="shared" si="35"/>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s="7" t="str">
        <f t="shared" si="32"/>
        <v>film &amp; video</v>
      </c>
      <c r="R380" s="7" t="str">
        <f t="shared" si="33"/>
        <v>documentary</v>
      </c>
      <c r="S380" s="11">
        <f t="shared" si="34"/>
        <v>42370.571851851855</v>
      </c>
      <c r="T380" s="11">
        <f t="shared" si="35"/>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s="7" t="str">
        <f t="shared" si="32"/>
        <v>film &amp; video</v>
      </c>
      <c r="R381" s="7" t="str">
        <f t="shared" si="33"/>
        <v>documentary</v>
      </c>
      <c r="S381" s="11">
        <f t="shared" si="34"/>
        <v>40987.688333333332</v>
      </c>
      <c r="T381" s="11">
        <f t="shared" si="35"/>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s="7" t="str">
        <f t="shared" si="32"/>
        <v>film &amp; video</v>
      </c>
      <c r="R382" s="7" t="str">
        <f t="shared" si="33"/>
        <v>documentary</v>
      </c>
      <c r="S382" s="11">
        <f t="shared" si="34"/>
        <v>42367.719814814816</v>
      </c>
      <c r="T382" s="11">
        <f t="shared" si="35"/>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s="7" t="str">
        <f t="shared" si="32"/>
        <v>film &amp; video</v>
      </c>
      <c r="R383" s="7" t="str">
        <f t="shared" si="33"/>
        <v>documentary</v>
      </c>
      <c r="S383" s="11">
        <f t="shared" si="34"/>
        <v>41085.698113425926</v>
      </c>
      <c r="T383" s="11">
        <f t="shared" si="35"/>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s="7" t="str">
        <f t="shared" si="32"/>
        <v>film &amp; video</v>
      </c>
      <c r="R384" s="7" t="str">
        <f t="shared" si="33"/>
        <v>documentary</v>
      </c>
      <c r="S384" s="11">
        <f t="shared" si="34"/>
        <v>41144.709490740745</v>
      </c>
      <c r="T384" s="11">
        <f t="shared" si="35"/>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s="7" t="str">
        <f t="shared" si="32"/>
        <v>film &amp; video</v>
      </c>
      <c r="R385" s="7" t="str">
        <f t="shared" si="33"/>
        <v>documentary</v>
      </c>
      <c r="S385" s="11">
        <f t="shared" si="34"/>
        <v>41755.117581018516</v>
      </c>
      <c r="T385" s="11">
        <f t="shared" si="35"/>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s="7" t="str">
        <f t="shared" si="32"/>
        <v>film &amp; video</v>
      </c>
      <c r="R386" s="7" t="str">
        <f t="shared" si="33"/>
        <v>documentary</v>
      </c>
      <c r="S386" s="11">
        <f t="shared" si="34"/>
        <v>41980.781793981485</v>
      </c>
      <c r="T386" s="11">
        <f t="shared" si="35"/>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E387/L387</f>
        <v>111.79535864978902</v>
      </c>
      <c r="Q387" s="7" t="str">
        <f t="shared" ref="Q387:Q450" si="38">LEFT(N387,FIND("/",N387)-1)</f>
        <v>film &amp; video</v>
      </c>
      <c r="R387" s="7" t="str">
        <f t="shared" ref="R387:R450" si="39">MID(N387,FIND("/",N387)+1,20)</f>
        <v>documentary</v>
      </c>
      <c r="S387" s="11">
        <f t="shared" ref="S387:S450" si="40">(((J387/60)/60)/24)+DATE(1970,1,1)</f>
        <v>41934.584502314814</v>
      </c>
      <c r="T387" s="11">
        <f t="shared" ref="T387:T450" si="41">(((I387/60)/60)/24)+DATE(1970,1,1)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s="7" t="str">
        <f t="shared" si="38"/>
        <v>film &amp; video</v>
      </c>
      <c r="R388" s="7" t="str">
        <f t="shared" si="39"/>
        <v>documentary</v>
      </c>
      <c r="S388" s="11">
        <f t="shared" si="40"/>
        <v>42211.951284722221</v>
      </c>
      <c r="T388" s="11">
        <f t="shared" si="41"/>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s="7" t="str">
        <f t="shared" si="38"/>
        <v>film &amp; video</v>
      </c>
      <c r="R389" s="7" t="str">
        <f t="shared" si="39"/>
        <v>documentary</v>
      </c>
      <c r="S389" s="11">
        <f t="shared" si="40"/>
        <v>42200.67659722222</v>
      </c>
      <c r="T389" s="11">
        <f t="shared" si="41"/>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s="7" t="str">
        <f t="shared" si="38"/>
        <v>film &amp; video</v>
      </c>
      <c r="R390" s="7" t="str">
        <f t="shared" si="39"/>
        <v>documentary</v>
      </c>
      <c r="S390" s="11">
        <f t="shared" si="40"/>
        <v>42549.076157407413</v>
      </c>
      <c r="T390" s="11">
        <f t="shared" si="41"/>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s="7" t="str">
        <f t="shared" si="38"/>
        <v>film &amp; video</v>
      </c>
      <c r="R391" s="7" t="str">
        <f t="shared" si="39"/>
        <v>documentary</v>
      </c>
      <c r="S391" s="11">
        <f t="shared" si="40"/>
        <v>41674.063078703701</v>
      </c>
      <c r="T391" s="11">
        <f t="shared" si="41"/>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s="7" t="str">
        <f t="shared" si="38"/>
        <v>film &amp; video</v>
      </c>
      <c r="R392" s="7" t="str">
        <f t="shared" si="39"/>
        <v>documentary</v>
      </c>
      <c r="S392" s="11">
        <f t="shared" si="40"/>
        <v>42112.036712962959</v>
      </c>
      <c r="T392" s="11">
        <f t="shared" si="41"/>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s="7" t="str">
        <f t="shared" si="38"/>
        <v>film &amp; video</v>
      </c>
      <c r="R393" s="7" t="str">
        <f t="shared" si="39"/>
        <v>documentary</v>
      </c>
      <c r="S393" s="11">
        <f t="shared" si="40"/>
        <v>40865.042256944449</v>
      </c>
      <c r="T393" s="11">
        <f t="shared" si="41"/>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s="7" t="str">
        <f t="shared" si="38"/>
        <v>film &amp; video</v>
      </c>
      <c r="R394" s="7" t="str">
        <f t="shared" si="39"/>
        <v>documentary</v>
      </c>
      <c r="S394" s="11">
        <f t="shared" si="40"/>
        <v>40763.717256944445</v>
      </c>
      <c r="T394" s="11">
        <f t="shared" si="41"/>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s="7" t="str">
        <f t="shared" si="38"/>
        <v>film &amp; video</v>
      </c>
      <c r="R395" s="7" t="str">
        <f t="shared" si="39"/>
        <v>documentary</v>
      </c>
      <c r="S395" s="11">
        <f t="shared" si="40"/>
        <v>41526.708935185183</v>
      </c>
      <c r="T395" s="11">
        <f t="shared" si="41"/>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s="7" t="str">
        <f t="shared" si="38"/>
        <v>film &amp; video</v>
      </c>
      <c r="R396" s="7" t="str">
        <f t="shared" si="39"/>
        <v>documentary</v>
      </c>
      <c r="S396" s="11">
        <f t="shared" si="40"/>
        <v>42417.818078703705</v>
      </c>
      <c r="T396" s="11">
        <f t="shared" si="41"/>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s="7" t="str">
        <f t="shared" si="38"/>
        <v>film &amp; video</v>
      </c>
      <c r="R397" s="7" t="str">
        <f t="shared" si="39"/>
        <v>documentary</v>
      </c>
      <c r="S397" s="11">
        <f t="shared" si="40"/>
        <v>40990.909259259257</v>
      </c>
      <c r="T397" s="11">
        <f t="shared" si="41"/>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s="7" t="str">
        <f t="shared" si="38"/>
        <v>film &amp; video</v>
      </c>
      <c r="R398" s="7" t="str">
        <f t="shared" si="39"/>
        <v>documentary</v>
      </c>
      <c r="S398" s="11">
        <f t="shared" si="40"/>
        <v>41082.564884259256</v>
      </c>
      <c r="T398" s="11">
        <f t="shared" si="41"/>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s="7" t="str">
        <f t="shared" si="38"/>
        <v>film &amp; video</v>
      </c>
      <c r="R399" s="7" t="str">
        <f t="shared" si="39"/>
        <v>documentary</v>
      </c>
      <c r="S399" s="11">
        <f t="shared" si="40"/>
        <v>40379.776435185187</v>
      </c>
      <c r="T399" s="11">
        <f t="shared" si="41"/>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s="7" t="str">
        <f t="shared" si="38"/>
        <v>film &amp; video</v>
      </c>
      <c r="R400" s="7" t="str">
        <f t="shared" si="39"/>
        <v>documentary</v>
      </c>
      <c r="S400" s="11">
        <f t="shared" si="40"/>
        <v>42078.793124999997</v>
      </c>
      <c r="T400" s="11">
        <f t="shared" si="41"/>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s="7" t="str">
        <f t="shared" si="38"/>
        <v>film &amp; video</v>
      </c>
      <c r="R401" s="7" t="str">
        <f t="shared" si="39"/>
        <v>documentary</v>
      </c>
      <c r="S401" s="11">
        <f t="shared" si="40"/>
        <v>42687.875775462962</v>
      </c>
      <c r="T401" s="11">
        <f t="shared" si="41"/>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s="7" t="str">
        <f t="shared" si="38"/>
        <v>film &amp; video</v>
      </c>
      <c r="R402" s="7" t="str">
        <f t="shared" si="39"/>
        <v>documentary</v>
      </c>
      <c r="S402" s="11">
        <f t="shared" si="40"/>
        <v>41745.635960648149</v>
      </c>
      <c r="T402" s="11">
        <f t="shared" si="41"/>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s="7" t="str">
        <f t="shared" si="38"/>
        <v>film &amp; video</v>
      </c>
      <c r="R403" s="7" t="str">
        <f t="shared" si="39"/>
        <v>documentary</v>
      </c>
      <c r="S403" s="11">
        <f t="shared" si="40"/>
        <v>40732.842245370368</v>
      </c>
      <c r="T403" s="11">
        <f t="shared" si="41"/>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s="7" t="str">
        <f t="shared" si="38"/>
        <v>film &amp; video</v>
      </c>
      <c r="R404" s="7" t="str">
        <f t="shared" si="39"/>
        <v>documentary</v>
      </c>
      <c r="S404" s="11">
        <f t="shared" si="40"/>
        <v>42292.539548611108</v>
      </c>
      <c r="T404" s="11">
        <f t="shared" si="41"/>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s="7" t="str">
        <f t="shared" si="38"/>
        <v>film &amp; video</v>
      </c>
      <c r="R405" s="7" t="str">
        <f t="shared" si="39"/>
        <v>documentary</v>
      </c>
      <c r="S405" s="11">
        <f t="shared" si="40"/>
        <v>40718.310659722221</v>
      </c>
      <c r="T405" s="11">
        <f t="shared" si="41"/>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s="7" t="str">
        <f t="shared" si="38"/>
        <v>film &amp; video</v>
      </c>
      <c r="R406" s="7" t="str">
        <f t="shared" si="39"/>
        <v>documentary</v>
      </c>
      <c r="S406" s="11">
        <f t="shared" si="40"/>
        <v>41646.628032407411</v>
      </c>
      <c r="T406" s="11">
        <f t="shared" si="41"/>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s="7" t="str">
        <f t="shared" si="38"/>
        <v>film &amp; video</v>
      </c>
      <c r="R407" s="7" t="str">
        <f t="shared" si="39"/>
        <v>documentary</v>
      </c>
      <c r="S407" s="11">
        <f t="shared" si="40"/>
        <v>41674.08494212963</v>
      </c>
      <c r="T407" s="11">
        <f t="shared" si="41"/>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s="7" t="str">
        <f t="shared" si="38"/>
        <v>film &amp; video</v>
      </c>
      <c r="R408" s="7" t="str">
        <f t="shared" si="39"/>
        <v>documentary</v>
      </c>
      <c r="S408" s="11">
        <f t="shared" si="40"/>
        <v>40638.162465277775</v>
      </c>
      <c r="T408" s="11">
        <f t="shared" si="41"/>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s="7" t="str">
        <f t="shared" si="38"/>
        <v>film &amp; video</v>
      </c>
      <c r="R409" s="7" t="str">
        <f t="shared" si="39"/>
        <v>documentary</v>
      </c>
      <c r="S409" s="11">
        <f t="shared" si="40"/>
        <v>40806.870949074073</v>
      </c>
      <c r="T409" s="11">
        <f t="shared" si="41"/>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s="7" t="str">
        <f t="shared" si="38"/>
        <v>film &amp; video</v>
      </c>
      <c r="R410" s="7" t="str">
        <f t="shared" si="39"/>
        <v>documentary</v>
      </c>
      <c r="S410" s="11">
        <f t="shared" si="40"/>
        <v>41543.735995370371</v>
      </c>
      <c r="T410" s="11">
        <f t="shared" si="41"/>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s="7" t="str">
        <f t="shared" si="38"/>
        <v>film &amp; video</v>
      </c>
      <c r="R411" s="7" t="str">
        <f t="shared" si="39"/>
        <v>documentary</v>
      </c>
      <c r="S411" s="11">
        <f t="shared" si="40"/>
        <v>42543.862777777773</v>
      </c>
      <c r="T411" s="11">
        <f t="shared" si="41"/>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s="7" t="str">
        <f t="shared" si="38"/>
        <v>film &amp; video</v>
      </c>
      <c r="R412" s="7" t="str">
        <f t="shared" si="39"/>
        <v>documentary</v>
      </c>
      <c r="S412" s="11">
        <f t="shared" si="40"/>
        <v>42113.981446759266</v>
      </c>
      <c r="T412" s="11">
        <f t="shared" si="41"/>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s="7" t="str">
        <f t="shared" si="38"/>
        <v>film &amp; video</v>
      </c>
      <c r="R413" s="7" t="str">
        <f t="shared" si="39"/>
        <v>documentary</v>
      </c>
      <c r="S413" s="11">
        <f t="shared" si="40"/>
        <v>41598.17597222222</v>
      </c>
      <c r="T413" s="11">
        <f t="shared" si="41"/>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s="7" t="str">
        <f t="shared" si="38"/>
        <v>film &amp; video</v>
      </c>
      <c r="R414" s="7" t="str">
        <f t="shared" si="39"/>
        <v>documentary</v>
      </c>
      <c r="S414" s="11">
        <f t="shared" si="40"/>
        <v>41099.742800925924</v>
      </c>
      <c r="T414" s="11">
        <f t="shared" si="41"/>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s="7" t="str">
        <f t="shared" si="38"/>
        <v>film &amp; video</v>
      </c>
      <c r="R415" s="7" t="str">
        <f t="shared" si="39"/>
        <v>documentary</v>
      </c>
      <c r="S415" s="11">
        <f t="shared" si="40"/>
        <v>41079.877442129626</v>
      </c>
      <c r="T415" s="11">
        <f t="shared" si="41"/>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s="7" t="str">
        <f t="shared" si="38"/>
        <v>film &amp; video</v>
      </c>
      <c r="R416" s="7" t="str">
        <f t="shared" si="39"/>
        <v>documentary</v>
      </c>
      <c r="S416" s="11">
        <f t="shared" si="40"/>
        <v>41529.063252314816</v>
      </c>
      <c r="T416" s="11">
        <f t="shared" si="41"/>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s="7" t="str">
        <f t="shared" si="38"/>
        <v>film &amp; video</v>
      </c>
      <c r="R417" s="7" t="str">
        <f t="shared" si="39"/>
        <v>documentary</v>
      </c>
      <c r="S417" s="11">
        <f t="shared" si="40"/>
        <v>41904.851875</v>
      </c>
      <c r="T417" s="11">
        <f t="shared" si="41"/>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s="7" t="str">
        <f t="shared" si="38"/>
        <v>film &amp; video</v>
      </c>
      <c r="R418" s="7" t="str">
        <f t="shared" si="39"/>
        <v>documentary</v>
      </c>
      <c r="S418" s="11">
        <f t="shared" si="40"/>
        <v>41648.396192129629</v>
      </c>
      <c r="T418" s="11">
        <f t="shared" si="41"/>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s="7" t="str">
        <f t="shared" si="38"/>
        <v>film &amp; video</v>
      </c>
      <c r="R419" s="7" t="str">
        <f t="shared" si="39"/>
        <v>documentary</v>
      </c>
      <c r="S419" s="11">
        <f t="shared" si="40"/>
        <v>41360.970601851855</v>
      </c>
      <c r="T419" s="11">
        <f t="shared" si="41"/>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s="7" t="str">
        <f t="shared" si="38"/>
        <v>film &amp; video</v>
      </c>
      <c r="R420" s="7" t="str">
        <f t="shared" si="39"/>
        <v>documentary</v>
      </c>
      <c r="S420" s="11">
        <f t="shared" si="40"/>
        <v>42178.282372685186</v>
      </c>
      <c r="T420" s="11">
        <f t="shared" si="41"/>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s="7" t="str">
        <f t="shared" si="38"/>
        <v>film &amp; video</v>
      </c>
      <c r="R421" s="7" t="str">
        <f t="shared" si="39"/>
        <v>documentary</v>
      </c>
      <c r="S421" s="11">
        <f t="shared" si="40"/>
        <v>41394.842442129629</v>
      </c>
      <c r="T421" s="11">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s="7" t="str">
        <f t="shared" si="38"/>
        <v>film &amp; video</v>
      </c>
      <c r="R422" s="7" t="str">
        <f t="shared" si="39"/>
        <v>animation</v>
      </c>
      <c r="S422" s="11">
        <f t="shared" si="40"/>
        <v>41682.23646990741</v>
      </c>
      <c r="T422" s="11">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s="7" t="str">
        <f t="shared" si="38"/>
        <v>film &amp; video</v>
      </c>
      <c r="R423" s="7" t="str">
        <f t="shared" si="39"/>
        <v>animation</v>
      </c>
      <c r="S423" s="11">
        <f t="shared" si="40"/>
        <v>42177.491388888884</v>
      </c>
      <c r="T423" s="11">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s="7" t="str">
        <f t="shared" si="38"/>
        <v>film &amp; video</v>
      </c>
      <c r="R424" s="7" t="str">
        <f t="shared" si="39"/>
        <v>animation</v>
      </c>
      <c r="S424" s="11">
        <f t="shared" si="40"/>
        <v>41863.260381944441</v>
      </c>
      <c r="T424" s="11">
        <f t="shared" si="41"/>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s="7" t="str">
        <f t="shared" si="38"/>
        <v>film &amp; video</v>
      </c>
      <c r="R425" s="7" t="str">
        <f t="shared" si="39"/>
        <v>animation</v>
      </c>
      <c r="S425" s="11">
        <f t="shared" si="40"/>
        <v>41400.92627314815</v>
      </c>
      <c r="T425" s="11">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s="7" t="str">
        <f t="shared" si="38"/>
        <v>film &amp; video</v>
      </c>
      <c r="R426" s="7" t="str">
        <f t="shared" si="39"/>
        <v>animation</v>
      </c>
      <c r="S426" s="11">
        <f t="shared" si="40"/>
        <v>40934.376145833332</v>
      </c>
      <c r="T426" s="11">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s="7" t="str">
        <f t="shared" si="38"/>
        <v>film &amp; video</v>
      </c>
      <c r="R427" s="7" t="str">
        <f t="shared" si="39"/>
        <v>animation</v>
      </c>
      <c r="S427" s="11">
        <f t="shared" si="40"/>
        <v>42275.861157407402</v>
      </c>
      <c r="T427" s="11">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s="7" t="str">
        <f t="shared" si="38"/>
        <v>film &amp; video</v>
      </c>
      <c r="R428" s="7" t="str">
        <f t="shared" si="39"/>
        <v>animation</v>
      </c>
      <c r="S428" s="11">
        <f t="shared" si="40"/>
        <v>42400.711967592593</v>
      </c>
      <c r="T428" s="11">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e">
        <f t="shared" si="37"/>
        <v>#DIV/0!</v>
      </c>
      <c r="Q429" s="7" t="str">
        <f t="shared" si="38"/>
        <v>film &amp; video</v>
      </c>
      <c r="R429" s="7" t="str">
        <f t="shared" si="39"/>
        <v>animation</v>
      </c>
      <c r="S429" s="11">
        <f t="shared" si="40"/>
        <v>42285.909027777772</v>
      </c>
      <c r="T429" s="11">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s="7" t="str">
        <f t="shared" si="38"/>
        <v>film &amp; video</v>
      </c>
      <c r="R430" s="7" t="str">
        <f t="shared" si="39"/>
        <v>animation</v>
      </c>
      <c r="S430" s="11">
        <f t="shared" si="40"/>
        <v>41778.766724537039</v>
      </c>
      <c r="T430" s="11">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e">
        <f t="shared" si="37"/>
        <v>#DIV/0!</v>
      </c>
      <c r="Q431" s="7" t="str">
        <f t="shared" si="38"/>
        <v>film &amp; video</v>
      </c>
      <c r="R431" s="7" t="str">
        <f t="shared" si="39"/>
        <v>animation</v>
      </c>
      <c r="S431" s="11">
        <f t="shared" si="40"/>
        <v>40070.901412037041</v>
      </c>
      <c r="T431" s="11">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s="7" t="str">
        <f t="shared" si="38"/>
        <v>film &amp; video</v>
      </c>
      <c r="R432" s="7" t="str">
        <f t="shared" si="39"/>
        <v>animation</v>
      </c>
      <c r="S432" s="11">
        <f t="shared" si="40"/>
        <v>41513.107256944444</v>
      </c>
      <c r="T432" s="11">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s="7" t="str">
        <f t="shared" si="38"/>
        <v>film &amp; video</v>
      </c>
      <c r="R433" s="7" t="str">
        <f t="shared" si="39"/>
        <v>animation</v>
      </c>
      <c r="S433" s="11">
        <f t="shared" si="40"/>
        <v>42526.871331018512</v>
      </c>
      <c r="T433" s="11">
        <f t="shared" si="41"/>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s="7" t="str">
        <f t="shared" si="38"/>
        <v>film &amp; video</v>
      </c>
      <c r="R434" s="7" t="str">
        <f t="shared" si="39"/>
        <v>animation</v>
      </c>
      <c r="S434" s="11">
        <f t="shared" si="40"/>
        <v>42238.726631944446</v>
      </c>
      <c r="T434" s="11">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e">
        <f t="shared" si="37"/>
        <v>#DIV/0!</v>
      </c>
      <c r="Q435" s="7" t="str">
        <f t="shared" si="38"/>
        <v>film &amp; video</v>
      </c>
      <c r="R435" s="7" t="str">
        <f t="shared" si="39"/>
        <v>animation</v>
      </c>
      <c r="S435" s="11">
        <f t="shared" si="40"/>
        <v>42228.629884259266</v>
      </c>
      <c r="T435" s="11">
        <f t="shared" si="41"/>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s="7" t="str">
        <f t="shared" si="38"/>
        <v>film &amp; video</v>
      </c>
      <c r="R436" s="7" t="str">
        <f t="shared" si="39"/>
        <v>animation</v>
      </c>
      <c r="S436" s="11">
        <f t="shared" si="40"/>
        <v>41576.834513888891</v>
      </c>
      <c r="T436" s="11">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s="7" t="str">
        <f t="shared" si="38"/>
        <v>film &amp; video</v>
      </c>
      <c r="R437" s="7" t="str">
        <f t="shared" si="39"/>
        <v>animation</v>
      </c>
      <c r="S437" s="11">
        <f t="shared" si="40"/>
        <v>41500.747453703705</v>
      </c>
      <c r="T437" s="11">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e">
        <f t="shared" si="37"/>
        <v>#DIV/0!</v>
      </c>
      <c r="Q438" s="7" t="str">
        <f t="shared" si="38"/>
        <v>film &amp; video</v>
      </c>
      <c r="R438" s="7" t="str">
        <f t="shared" si="39"/>
        <v>animation</v>
      </c>
      <c r="S438" s="11">
        <f t="shared" si="40"/>
        <v>41456.36241898148</v>
      </c>
      <c r="T438" s="11">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e">
        <f t="shared" si="37"/>
        <v>#DIV/0!</v>
      </c>
      <c r="Q439" s="7" t="str">
        <f t="shared" si="38"/>
        <v>film &amp; video</v>
      </c>
      <c r="R439" s="7" t="str">
        <f t="shared" si="39"/>
        <v>animation</v>
      </c>
      <c r="S439" s="11">
        <f t="shared" si="40"/>
        <v>42591.31858796296</v>
      </c>
      <c r="T439" s="11">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s="7" t="str">
        <f t="shared" si="38"/>
        <v>film &amp; video</v>
      </c>
      <c r="R440" s="7" t="str">
        <f t="shared" si="39"/>
        <v>animation</v>
      </c>
      <c r="S440" s="11">
        <f t="shared" si="40"/>
        <v>42296.261087962965</v>
      </c>
      <c r="T440" s="11">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e">
        <f t="shared" si="37"/>
        <v>#DIV/0!</v>
      </c>
      <c r="Q441" s="7" t="str">
        <f t="shared" si="38"/>
        <v>film &amp; video</v>
      </c>
      <c r="R441" s="7" t="str">
        <f t="shared" si="39"/>
        <v>animation</v>
      </c>
      <c r="S441" s="11">
        <f t="shared" si="40"/>
        <v>41919.761782407404</v>
      </c>
      <c r="T441" s="11">
        <f t="shared" si="41"/>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s="7" t="str">
        <f t="shared" si="38"/>
        <v>film &amp; video</v>
      </c>
      <c r="R442" s="7" t="str">
        <f t="shared" si="39"/>
        <v>animation</v>
      </c>
      <c r="S442" s="11">
        <f t="shared" si="40"/>
        <v>42423.985567129625</v>
      </c>
      <c r="T442" s="11">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e">
        <f t="shared" si="37"/>
        <v>#DIV/0!</v>
      </c>
      <c r="Q443" s="7" t="str">
        <f t="shared" si="38"/>
        <v>film &amp; video</v>
      </c>
      <c r="R443" s="7" t="str">
        <f t="shared" si="39"/>
        <v>animation</v>
      </c>
      <c r="S443" s="11">
        <f t="shared" si="40"/>
        <v>41550.793935185182</v>
      </c>
      <c r="T443" s="11">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s="7" t="str">
        <f t="shared" si="38"/>
        <v>film &amp; video</v>
      </c>
      <c r="R444" s="7" t="str">
        <f t="shared" si="39"/>
        <v>animation</v>
      </c>
      <c r="S444" s="11">
        <f t="shared" si="40"/>
        <v>42024.888692129629</v>
      </c>
      <c r="T444" s="11">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s="7" t="str">
        <f t="shared" si="38"/>
        <v>film &amp; video</v>
      </c>
      <c r="R445" s="7" t="str">
        <f t="shared" si="39"/>
        <v>animation</v>
      </c>
      <c r="S445" s="11">
        <f t="shared" si="40"/>
        <v>41650.015057870369</v>
      </c>
      <c r="T445" s="11">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s="7" t="str">
        <f t="shared" si="38"/>
        <v>film &amp; video</v>
      </c>
      <c r="R446" s="7" t="str">
        <f t="shared" si="39"/>
        <v>animation</v>
      </c>
      <c r="S446" s="11">
        <f t="shared" si="40"/>
        <v>40894.906956018516</v>
      </c>
      <c r="T446" s="11">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s="7" t="str">
        <f t="shared" si="38"/>
        <v>film &amp; video</v>
      </c>
      <c r="R447" s="7" t="str">
        <f t="shared" si="39"/>
        <v>animation</v>
      </c>
      <c r="S447" s="11">
        <f t="shared" si="40"/>
        <v>42130.335358796292</v>
      </c>
      <c r="T447" s="11">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s="7" t="str">
        <f t="shared" si="38"/>
        <v>film &amp; video</v>
      </c>
      <c r="R448" s="7" t="str">
        <f t="shared" si="39"/>
        <v>animation</v>
      </c>
      <c r="S448" s="11">
        <f t="shared" si="40"/>
        <v>42037.083564814813</v>
      </c>
      <c r="T448" s="11">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s="7" t="str">
        <f t="shared" si="38"/>
        <v>film &amp; video</v>
      </c>
      <c r="R449" s="7" t="str">
        <f t="shared" si="39"/>
        <v>animation</v>
      </c>
      <c r="S449" s="11">
        <f t="shared" si="40"/>
        <v>41331.555127314816</v>
      </c>
      <c r="T449" s="11">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s="7" t="str">
        <f t="shared" si="38"/>
        <v>film &amp; video</v>
      </c>
      <c r="R450" s="7" t="str">
        <f t="shared" si="39"/>
        <v>animation</v>
      </c>
      <c r="S450" s="11">
        <f t="shared" si="40"/>
        <v>41753.758043981477</v>
      </c>
      <c r="T450" s="11">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E451/L451</f>
        <v>9</v>
      </c>
      <c r="Q451" s="7" t="str">
        <f t="shared" ref="Q451:Q514" si="44">LEFT(N451,FIND("/",N451)-1)</f>
        <v>film &amp; video</v>
      </c>
      <c r="R451" s="7" t="str">
        <f t="shared" ref="R451:R514" si="45">MID(N451,FIND("/",N451)+1,20)</f>
        <v>animation</v>
      </c>
      <c r="S451" s="11">
        <f t="shared" ref="S451:S514" si="46">(((J451/60)/60)/24)+DATE(1970,1,1)</f>
        <v>41534.568113425928</v>
      </c>
      <c r="T451" s="11">
        <f t="shared" ref="T451:T514" si="47">(((I451/60)/60)/24)+DATE(1970,1,1)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s="7" t="str">
        <f t="shared" si="44"/>
        <v>film &amp; video</v>
      </c>
      <c r="R452" s="7" t="str">
        <f t="shared" si="45"/>
        <v>animation</v>
      </c>
      <c r="S452" s="11">
        <f t="shared" si="46"/>
        <v>41654.946759259255</v>
      </c>
      <c r="T452" s="11">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e">
        <f t="shared" si="43"/>
        <v>#DIV/0!</v>
      </c>
      <c r="Q453" s="7" t="str">
        <f t="shared" si="44"/>
        <v>film &amp; video</v>
      </c>
      <c r="R453" s="7" t="str">
        <f t="shared" si="45"/>
        <v>animation</v>
      </c>
      <c r="S453" s="11">
        <f t="shared" si="46"/>
        <v>41634.715173611112</v>
      </c>
      <c r="T453" s="11">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s="7" t="str">
        <f t="shared" si="44"/>
        <v>film &amp; video</v>
      </c>
      <c r="R454" s="7" t="str">
        <f t="shared" si="45"/>
        <v>animation</v>
      </c>
      <c r="S454" s="11">
        <f t="shared" si="46"/>
        <v>42107.703877314809</v>
      </c>
      <c r="T454" s="11">
        <f t="shared" si="47"/>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s="7" t="str">
        <f t="shared" si="44"/>
        <v>film &amp; video</v>
      </c>
      <c r="R455" s="7" t="str">
        <f t="shared" si="45"/>
        <v>animation</v>
      </c>
      <c r="S455" s="11">
        <f t="shared" si="46"/>
        <v>42038.824988425928</v>
      </c>
      <c r="T455" s="11">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s="7" t="str">
        <f t="shared" si="44"/>
        <v>film &amp; video</v>
      </c>
      <c r="R456" s="7" t="str">
        <f t="shared" si="45"/>
        <v>animation</v>
      </c>
      <c r="S456" s="11">
        <f t="shared" si="46"/>
        <v>41938.717256944445</v>
      </c>
      <c r="T456" s="11">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s="7" t="str">
        <f t="shared" si="44"/>
        <v>film &amp; video</v>
      </c>
      <c r="R457" s="7" t="str">
        <f t="shared" si="45"/>
        <v>animation</v>
      </c>
      <c r="S457" s="11">
        <f t="shared" si="46"/>
        <v>40971.002569444441</v>
      </c>
      <c r="T457" s="11">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s="7" t="str">
        <f t="shared" si="44"/>
        <v>film &amp; video</v>
      </c>
      <c r="R458" s="7" t="str">
        <f t="shared" si="45"/>
        <v>animation</v>
      </c>
      <c r="S458" s="11">
        <f t="shared" si="46"/>
        <v>41547.694456018515</v>
      </c>
      <c r="T458" s="11">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e">
        <f t="shared" si="43"/>
        <v>#DIV/0!</v>
      </c>
      <c r="Q459" s="7" t="str">
        <f t="shared" si="44"/>
        <v>film &amp; video</v>
      </c>
      <c r="R459" s="7" t="str">
        <f t="shared" si="45"/>
        <v>animation</v>
      </c>
      <c r="S459" s="11">
        <f t="shared" si="46"/>
        <v>41837.767500000002</v>
      </c>
      <c r="T459" s="11">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s="7" t="str">
        <f t="shared" si="44"/>
        <v>film &amp; video</v>
      </c>
      <c r="R460" s="7" t="str">
        <f t="shared" si="45"/>
        <v>animation</v>
      </c>
      <c r="S460" s="11">
        <f t="shared" si="46"/>
        <v>41378.69976851852</v>
      </c>
      <c r="T460" s="11">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s="7" t="str">
        <f t="shared" si="44"/>
        <v>film &amp; video</v>
      </c>
      <c r="R461" s="7" t="str">
        <f t="shared" si="45"/>
        <v>animation</v>
      </c>
      <c r="S461" s="11">
        <f t="shared" si="46"/>
        <v>40800.6403587963</v>
      </c>
      <c r="T461" s="11">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s="7" t="str">
        <f t="shared" si="44"/>
        <v>film &amp; video</v>
      </c>
      <c r="R462" s="7" t="str">
        <f t="shared" si="45"/>
        <v>animation</v>
      </c>
      <c r="S462" s="11">
        <f t="shared" si="46"/>
        <v>41759.542534722219</v>
      </c>
      <c r="T462" s="11">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e">
        <f t="shared" si="43"/>
        <v>#DIV/0!</v>
      </c>
      <c r="Q463" s="7" t="str">
        <f t="shared" si="44"/>
        <v>film &amp; video</v>
      </c>
      <c r="R463" s="7" t="str">
        <f t="shared" si="45"/>
        <v>animation</v>
      </c>
      <c r="S463" s="11">
        <f t="shared" si="46"/>
        <v>41407.84684027778</v>
      </c>
      <c r="T463" s="11">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e">
        <f t="shared" si="43"/>
        <v>#DIV/0!</v>
      </c>
      <c r="Q464" s="7" t="str">
        <f t="shared" si="44"/>
        <v>film &amp; video</v>
      </c>
      <c r="R464" s="7" t="str">
        <f t="shared" si="45"/>
        <v>animation</v>
      </c>
      <c r="S464" s="11">
        <f t="shared" si="46"/>
        <v>40705.126631944448</v>
      </c>
      <c r="T464" s="11">
        <f t="shared" si="47"/>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s="7" t="str">
        <f t="shared" si="44"/>
        <v>film &amp; video</v>
      </c>
      <c r="R465" s="7" t="str">
        <f t="shared" si="45"/>
        <v>animation</v>
      </c>
      <c r="S465" s="11">
        <f t="shared" si="46"/>
        <v>40750.710104166668</v>
      </c>
      <c r="T465" s="11">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s="7" t="str">
        <f t="shared" si="44"/>
        <v>film &amp; video</v>
      </c>
      <c r="R466" s="7" t="str">
        <f t="shared" si="45"/>
        <v>animation</v>
      </c>
      <c r="S466" s="11">
        <f t="shared" si="46"/>
        <v>42488.848784722228</v>
      </c>
      <c r="T466" s="11">
        <f t="shared" si="47"/>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s="7" t="str">
        <f t="shared" si="44"/>
        <v>film &amp; video</v>
      </c>
      <c r="R467" s="7" t="str">
        <f t="shared" si="45"/>
        <v>animation</v>
      </c>
      <c r="S467" s="11">
        <f t="shared" si="46"/>
        <v>41801.120069444441</v>
      </c>
      <c r="T467" s="11">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s="7" t="str">
        <f t="shared" si="44"/>
        <v>film &amp; video</v>
      </c>
      <c r="R468" s="7" t="str">
        <f t="shared" si="45"/>
        <v>animation</v>
      </c>
      <c r="S468" s="11">
        <f t="shared" si="46"/>
        <v>41129.942870370374</v>
      </c>
      <c r="T468" s="11">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s="7" t="str">
        <f t="shared" si="44"/>
        <v>film &amp; video</v>
      </c>
      <c r="R469" s="7" t="str">
        <f t="shared" si="45"/>
        <v>animation</v>
      </c>
      <c r="S469" s="11">
        <f t="shared" si="46"/>
        <v>41135.679791666669</v>
      </c>
      <c r="T469" s="11">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e">
        <f t="shared" si="43"/>
        <v>#DIV/0!</v>
      </c>
      <c r="Q470" s="7" t="str">
        <f t="shared" si="44"/>
        <v>film &amp; video</v>
      </c>
      <c r="R470" s="7" t="str">
        <f t="shared" si="45"/>
        <v>animation</v>
      </c>
      <c r="S470" s="11">
        <f t="shared" si="46"/>
        <v>41041.167627314811</v>
      </c>
      <c r="T470" s="11">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e">
        <f t="shared" si="43"/>
        <v>#DIV/0!</v>
      </c>
      <c r="Q471" s="7" t="str">
        <f t="shared" si="44"/>
        <v>film &amp; video</v>
      </c>
      <c r="R471" s="7" t="str">
        <f t="shared" si="45"/>
        <v>animation</v>
      </c>
      <c r="S471" s="11">
        <f t="shared" si="46"/>
        <v>41827.989861111113</v>
      </c>
      <c r="T471" s="11">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s="7" t="str">
        <f t="shared" si="44"/>
        <v>film &amp; video</v>
      </c>
      <c r="R472" s="7" t="str">
        <f t="shared" si="45"/>
        <v>animation</v>
      </c>
      <c r="S472" s="11">
        <f t="shared" si="46"/>
        <v>41605.167696759258</v>
      </c>
      <c r="T472" s="11">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s="7" t="str">
        <f t="shared" si="44"/>
        <v>film &amp; video</v>
      </c>
      <c r="R473" s="7" t="str">
        <f t="shared" si="45"/>
        <v>animation</v>
      </c>
      <c r="S473" s="11">
        <f t="shared" si="46"/>
        <v>41703.721979166665</v>
      </c>
      <c r="T473" s="11">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s="7" t="str">
        <f t="shared" si="44"/>
        <v>film &amp; video</v>
      </c>
      <c r="R474" s="7" t="str">
        <f t="shared" si="45"/>
        <v>animation</v>
      </c>
      <c r="S474" s="11">
        <f t="shared" si="46"/>
        <v>41844.922662037039</v>
      </c>
      <c r="T474" s="11">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s="7" t="str">
        <f t="shared" si="44"/>
        <v>film &amp; video</v>
      </c>
      <c r="R475" s="7" t="str">
        <f t="shared" si="45"/>
        <v>animation</v>
      </c>
      <c r="S475" s="11">
        <f t="shared" si="46"/>
        <v>41869.698136574072</v>
      </c>
      <c r="T475" s="11">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s="7" t="str">
        <f t="shared" si="44"/>
        <v>film &amp; video</v>
      </c>
      <c r="R476" s="7" t="str">
        <f t="shared" si="45"/>
        <v>animation</v>
      </c>
      <c r="S476" s="11">
        <f t="shared" si="46"/>
        <v>42753.329039351855</v>
      </c>
      <c r="T476" s="11">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e">
        <f t="shared" si="43"/>
        <v>#DIV/0!</v>
      </c>
      <c r="Q477" s="7" t="str">
        <f t="shared" si="44"/>
        <v>film &amp; video</v>
      </c>
      <c r="R477" s="7" t="str">
        <f t="shared" si="45"/>
        <v>animation</v>
      </c>
      <c r="S477" s="11">
        <f t="shared" si="46"/>
        <v>42100.086145833338</v>
      </c>
      <c r="T477" s="11">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s="7" t="str">
        <f t="shared" si="44"/>
        <v>film &amp; video</v>
      </c>
      <c r="R478" s="7" t="str">
        <f t="shared" si="45"/>
        <v>animation</v>
      </c>
      <c r="S478" s="11">
        <f t="shared" si="46"/>
        <v>41757.975011574075</v>
      </c>
      <c r="T478" s="11">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e">
        <f t="shared" si="43"/>
        <v>#DIV/0!</v>
      </c>
      <c r="Q479" s="7" t="str">
        <f t="shared" si="44"/>
        <v>film &amp; video</v>
      </c>
      <c r="R479" s="7" t="str">
        <f t="shared" si="45"/>
        <v>animation</v>
      </c>
      <c r="S479" s="11">
        <f t="shared" si="46"/>
        <v>40987.83488425926</v>
      </c>
      <c r="T479" s="11">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e">
        <f t="shared" si="43"/>
        <v>#DIV/0!</v>
      </c>
      <c r="Q480" s="7" t="str">
        <f t="shared" si="44"/>
        <v>film &amp; video</v>
      </c>
      <c r="R480" s="7" t="str">
        <f t="shared" si="45"/>
        <v>animation</v>
      </c>
      <c r="S480" s="11">
        <f t="shared" si="46"/>
        <v>42065.910983796297</v>
      </c>
      <c r="T480" s="11">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s="7" t="str">
        <f t="shared" si="44"/>
        <v>film &amp; video</v>
      </c>
      <c r="R481" s="7" t="str">
        <f t="shared" si="45"/>
        <v>animation</v>
      </c>
      <c r="S481" s="11">
        <f t="shared" si="46"/>
        <v>41904.407812500001</v>
      </c>
      <c r="T481" s="11">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s="7" t="str">
        <f t="shared" si="44"/>
        <v>film &amp; video</v>
      </c>
      <c r="R482" s="7" t="str">
        <f t="shared" si="45"/>
        <v>animation</v>
      </c>
      <c r="S482" s="11">
        <f t="shared" si="46"/>
        <v>41465.500173611108</v>
      </c>
      <c r="T482" s="11">
        <f t="shared" si="47"/>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s="7" t="str">
        <f t="shared" si="44"/>
        <v>film &amp; video</v>
      </c>
      <c r="R483" s="7" t="str">
        <f t="shared" si="45"/>
        <v>animation</v>
      </c>
      <c r="S483" s="11">
        <f t="shared" si="46"/>
        <v>41162.672326388885</v>
      </c>
      <c r="T483" s="11">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s="7" t="str">
        <f t="shared" si="44"/>
        <v>film &amp; video</v>
      </c>
      <c r="R484" s="7" t="str">
        <f t="shared" si="45"/>
        <v>animation</v>
      </c>
      <c r="S484" s="11">
        <f t="shared" si="46"/>
        <v>42447.896875000006</v>
      </c>
      <c r="T484" s="11">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s="7" t="str">
        <f t="shared" si="44"/>
        <v>film &amp; video</v>
      </c>
      <c r="R485" s="7" t="str">
        <f t="shared" si="45"/>
        <v>animation</v>
      </c>
      <c r="S485" s="11">
        <f t="shared" si="46"/>
        <v>41243.197592592594</v>
      </c>
      <c r="T485" s="11">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s="7" t="str">
        <f t="shared" si="44"/>
        <v>film &amp; video</v>
      </c>
      <c r="R486" s="7" t="str">
        <f t="shared" si="45"/>
        <v>animation</v>
      </c>
      <c r="S486" s="11">
        <f t="shared" si="46"/>
        <v>42272.93949074074</v>
      </c>
      <c r="T486" s="11">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s="7" t="str">
        <f t="shared" si="44"/>
        <v>film &amp; video</v>
      </c>
      <c r="R487" s="7" t="str">
        <f t="shared" si="45"/>
        <v>animation</v>
      </c>
      <c r="S487" s="11">
        <f t="shared" si="46"/>
        <v>41381.50577546296</v>
      </c>
      <c r="T487" s="11">
        <f t="shared" si="47"/>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s="7" t="str">
        <f t="shared" si="44"/>
        <v>film &amp; video</v>
      </c>
      <c r="R488" s="7" t="str">
        <f t="shared" si="45"/>
        <v>animation</v>
      </c>
      <c r="S488" s="11">
        <f t="shared" si="46"/>
        <v>41761.94258101852</v>
      </c>
      <c r="T488" s="11">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e">
        <f t="shared" si="43"/>
        <v>#DIV/0!</v>
      </c>
      <c r="Q489" s="7" t="str">
        <f t="shared" si="44"/>
        <v>film &amp; video</v>
      </c>
      <c r="R489" s="7" t="str">
        <f t="shared" si="45"/>
        <v>animation</v>
      </c>
      <c r="S489" s="11">
        <f t="shared" si="46"/>
        <v>42669.594837962963</v>
      </c>
      <c r="T489" s="11">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e">
        <f t="shared" si="43"/>
        <v>#DIV/0!</v>
      </c>
      <c r="Q490" s="7" t="str">
        <f t="shared" si="44"/>
        <v>film &amp; video</v>
      </c>
      <c r="R490" s="7" t="str">
        <f t="shared" si="45"/>
        <v>animation</v>
      </c>
      <c r="S490" s="11">
        <f t="shared" si="46"/>
        <v>42714.054398148146</v>
      </c>
      <c r="T490" s="11">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s="7" t="str">
        <f t="shared" si="44"/>
        <v>film &amp; video</v>
      </c>
      <c r="R491" s="7" t="str">
        <f t="shared" si="45"/>
        <v>animation</v>
      </c>
      <c r="S491" s="11">
        <f t="shared" si="46"/>
        <v>40882.481666666667</v>
      </c>
      <c r="T491" s="11">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e">
        <f t="shared" si="43"/>
        <v>#DIV/0!</v>
      </c>
      <c r="Q492" s="7" t="str">
        <f t="shared" si="44"/>
        <v>film &amp; video</v>
      </c>
      <c r="R492" s="7" t="str">
        <f t="shared" si="45"/>
        <v>animation</v>
      </c>
      <c r="S492" s="11">
        <f t="shared" si="46"/>
        <v>41113.968576388892</v>
      </c>
      <c r="T492" s="11">
        <f t="shared" si="47"/>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e">
        <f t="shared" si="43"/>
        <v>#DIV/0!</v>
      </c>
      <c r="Q493" s="7" t="str">
        <f t="shared" si="44"/>
        <v>film &amp; video</v>
      </c>
      <c r="R493" s="7" t="str">
        <f t="shared" si="45"/>
        <v>animation</v>
      </c>
      <c r="S493" s="11">
        <f t="shared" si="46"/>
        <v>42366.982627314821</v>
      </c>
      <c r="T493" s="11">
        <f t="shared" si="47"/>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e">
        <f t="shared" si="43"/>
        <v>#DIV/0!</v>
      </c>
      <c r="Q494" s="7" t="str">
        <f t="shared" si="44"/>
        <v>film &amp; video</v>
      </c>
      <c r="R494" s="7" t="str">
        <f t="shared" si="45"/>
        <v>animation</v>
      </c>
      <c r="S494" s="11">
        <f t="shared" si="46"/>
        <v>42596.03506944445</v>
      </c>
      <c r="T494" s="11">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e">
        <f t="shared" si="43"/>
        <v>#DIV/0!</v>
      </c>
      <c r="Q495" s="7" t="str">
        <f t="shared" si="44"/>
        <v>film &amp; video</v>
      </c>
      <c r="R495" s="7" t="str">
        <f t="shared" si="45"/>
        <v>animation</v>
      </c>
      <c r="S495" s="11">
        <f t="shared" si="46"/>
        <v>42114.726134259254</v>
      </c>
      <c r="T495" s="11">
        <f t="shared" si="47"/>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s="7" t="str">
        <f t="shared" si="44"/>
        <v>film &amp; video</v>
      </c>
      <c r="R496" s="7" t="str">
        <f t="shared" si="45"/>
        <v>animation</v>
      </c>
      <c r="S496" s="11">
        <f t="shared" si="46"/>
        <v>41799.830613425926</v>
      </c>
      <c r="T496" s="11">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e">
        <f t="shared" si="43"/>
        <v>#DIV/0!</v>
      </c>
      <c r="Q497" s="7" t="str">
        <f t="shared" si="44"/>
        <v>film &amp; video</v>
      </c>
      <c r="R497" s="7" t="str">
        <f t="shared" si="45"/>
        <v>animation</v>
      </c>
      <c r="S497" s="11">
        <f t="shared" si="46"/>
        <v>42171.827604166669</v>
      </c>
      <c r="T497" s="11">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s="7" t="str">
        <f t="shared" si="44"/>
        <v>film &amp; video</v>
      </c>
      <c r="R498" s="7" t="str">
        <f t="shared" si="45"/>
        <v>animation</v>
      </c>
      <c r="S498" s="11">
        <f t="shared" si="46"/>
        <v>41620.93141203704</v>
      </c>
      <c r="T498" s="11">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s="7" t="str">
        <f t="shared" si="44"/>
        <v>film &amp; video</v>
      </c>
      <c r="R499" s="7" t="str">
        <f t="shared" si="45"/>
        <v>animation</v>
      </c>
      <c r="S499" s="11">
        <f t="shared" si="46"/>
        <v>41945.037789351853</v>
      </c>
      <c r="T499" s="11">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s="7" t="str">
        <f t="shared" si="44"/>
        <v>film &amp; video</v>
      </c>
      <c r="R500" s="7" t="str">
        <f t="shared" si="45"/>
        <v>animation</v>
      </c>
      <c r="S500" s="11">
        <f t="shared" si="46"/>
        <v>40858.762141203704</v>
      </c>
      <c r="T500" s="11">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s="7" t="str">
        <f t="shared" si="44"/>
        <v>film &amp; video</v>
      </c>
      <c r="R501" s="7" t="str">
        <f t="shared" si="45"/>
        <v>animation</v>
      </c>
      <c r="S501" s="11">
        <f t="shared" si="46"/>
        <v>40043.895462962959</v>
      </c>
      <c r="T501" s="11">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s="7" t="str">
        <f t="shared" si="44"/>
        <v>film &amp; video</v>
      </c>
      <c r="R502" s="7" t="str">
        <f t="shared" si="45"/>
        <v>animation</v>
      </c>
      <c r="S502" s="11">
        <f t="shared" si="46"/>
        <v>40247.886006944449</v>
      </c>
      <c r="T502" s="11">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e">
        <f t="shared" si="43"/>
        <v>#DIV/0!</v>
      </c>
      <c r="Q503" s="7" t="str">
        <f t="shared" si="44"/>
        <v>film &amp; video</v>
      </c>
      <c r="R503" s="7" t="str">
        <f t="shared" si="45"/>
        <v>animation</v>
      </c>
      <c r="S503" s="11">
        <f t="shared" si="46"/>
        <v>40703.234386574077</v>
      </c>
      <c r="T503" s="11">
        <f t="shared" si="47"/>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s="7" t="str">
        <f t="shared" si="44"/>
        <v>film &amp; video</v>
      </c>
      <c r="R504" s="7" t="str">
        <f t="shared" si="45"/>
        <v>animation</v>
      </c>
      <c r="S504" s="11">
        <f t="shared" si="46"/>
        <v>40956.553530092591</v>
      </c>
      <c r="T504" s="11">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s="7" t="str">
        <f t="shared" si="44"/>
        <v>film &amp; video</v>
      </c>
      <c r="R505" s="7" t="str">
        <f t="shared" si="45"/>
        <v>animation</v>
      </c>
      <c r="S505" s="11">
        <f t="shared" si="46"/>
        <v>41991.526655092588</v>
      </c>
      <c r="T505" s="11">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s="7" t="str">
        <f t="shared" si="44"/>
        <v>film &amp; video</v>
      </c>
      <c r="R506" s="7" t="str">
        <f t="shared" si="45"/>
        <v>animation</v>
      </c>
      <c r="S506" s="11">
        <f t="shared" si="46"/>
        <v>40949.98364583333</v>
      </c>
      <c r="T506" s="11">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s="7" t="str">
        <f t="shared" si="44"/>
        <v>film &amp; video</v>
      </c>
      <c r="R507" s="7" t="str">
        <f t="shared" si="45"/>
        <v>animation</v>
      </c>
      <c r="S507" s="11">
        <f t="shared" si="46"/>
        <v>42318.098217592589</v>
      </c>
      <c r="T507" s="11">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s="7" t="str">
        <f t="shared" si="44"/>
        <v>film &amp; video</v>
      </c>
      <c r="R508" s="7" t="str">
        <f t="shared" si="45"/>
        <v>animation</v>
      </c>
      <c r="S508" s="11">
        <f t="shared" si="46"/>
        <v>41466.552314814813</v>
      </c>
      <c r="T508" s="11">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s="7" t="str">
        <f t="shared" si="44"/>
        <v>film &amp; video</v>
      </c>
      <c r="R509" s="7" t="str">
        <f t="shared" si="45"/>
        <v>animation</v>
      </c>
      <c r="S509" s="11">
        <f t="shared" si="46"/>
        <v>41156.958993055552</v>
      </c>
      <c r="T509" s="11">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s="7" t="str">
        <f t="shared" si="44"/>
        <v>film &amp; video</v>
      </c>
      <c r="R510" s="7" t="str">
        <f t="shared" si="45"/>
        <v>animation</v>
      </c>
      <c r="S510" s="11">
        <f t="shared" si="46"/>
        <v>40995.024317129632</v>
      </c>
      <c r="T510" s="11">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s="7" t="str">
        <f t="shared" si="44"/>
        <v>film &amp; video</v>
      </c>
      <c r="R511" s="7" t="str">
        <f t="shared" si="45"/>
        <v>animation</v>
      </c>
      <c r="S511" s="11">
        <f t="shared" si="46"/>
        <v>42153.631597222222</v>
      </c>
      <c r="T511" s="11">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e">
        <f t="shared" si="43"/>
        <v>#DIV/0!</v>
      </c>
      <c r="Q512" s="7" t="str">
        <f t="shared" si="44"/>
        <v>film &amp; video</v>
      </c>
      <c r="R512" s="7" t="str">
        <f t="shared" si="45"/>
        <v>animation</v>
      </c>
      <c r="S512" s="11">
        <f t="shared" si="46"/>
        <v>42400.176377314812</v>
      </c>
      <c r="T512" s="11">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s="7" t="str">
        <f t="shared" si="44"/>
        <v>film &amp; video</v>
      </c>
      <c r="R513" s="7" t="str">
        <f t="shared" si="45"/>
        <v>animation</v>
      </c>
      <c r="S513" s="11">
        <f t="shared" si="46"/>
        <v>41340.303032407406</v>
      </c>
      <c r="T513" s="11">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s="7" t="str">
        <f t="shared" si="44"/>
        <v>film &amp; video</v>
      </c>
      <c r="R514" s="7" t="str">
        <f t="shared" si="45"/>
        <v>animation</v>
      </c>
      <c r="S514" s="11">
        <f t="shared" si="46"/>
        <v>42649.742210648154</v>
      </c>
      <c r="T514" s="11">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E515/L515</f>
        <v>102.38235294117646</v>
      </c>
      <c r="Q515" s="7" t="str">
        <f t="shared" ref="Q515:Q578" si="50">LEFT(N515,FIND("/",N515)-1)</f>
        <v>film &amp; video</v>
      </c>
      <c r="R515" s="7" t="str">
        <f t="shared" ref="R515:R578" si="51">MID(N515,FIND("/",N515)+1,20)</f>
        <v>animation</v>
      </c>
      <c r="S515" s="11">
        <f t="shared" ref="S515:S578" si="52">(((J515/60)/60)/24)+DATE(1970,1,1)</f>
        <v>42552.653993055559</v>
      </c>
      <c r="T515" s="11">
        <f t="shared" ref="T515:T578" si="53">(((I515/60)/60)/24)+DATE(1970,1,1)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s="7" t="str">
        <f t="shared" si="50"/>
        <v>film &amp; video</v>
      </c>
      <c r="R516" s="7" t="str">
        <f t="shared" si="51"/>
        <v>animation</v>
      </c>
      <c r="S516" s="11">
        <f t="shared" si="52"/>
        <v>41830.613969907405</v>
      </c>
      <c r="T516" s="11">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s="7" t="str">
        <f t="shared" si="50"/>
        <v>film &amp; video</v>
      </c>
      <c r="R517" s="7" t="str">
        <f t="shared" si="51"/>
        <v>animation</v>
      </c>
      <c r="S517" s="11">
        <f t="shared" si="52"/>
        <v>42327.490752314814</v>
      </c>
      <c r="T517" s="11">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e">
        <f t="shared" si="49"/>
        <v>#DIV/0!</v>
      </c>
      <c r="Q518" s="7" t="str">
        <f t="shared" si="50"/>
        <v>film &amp; video</v>
      </c>
      <c r="R518" s="7" t="str">
        <f t="shared" si="51"/>
        <v>animation</v>
      </c>
      <c r="S518" s="11">
        <f t="shared" si="52"/>
        <v>42091.778703703705</v>
      </c>
      <c r="T518" s="11">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s="7" t="str">
        <f t="shared" si="50"/>
        <v>film &amp; video</v>
      </c>
      <c r="R519" s="7" t="str">
        <f t="shared" si="51"/>
        <v>animation</v>
      </c>
      <c r="S519" s="11">
        <f t="shared" si="52"/>
        <v>42738.615289351852</v>
      </c>
      <c r="T519" s="11">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e">
        <f t="shared" si="49"/>
        <v>#DIV/0!</v>
      </c>
      <c r="Q520" s="7" t="str">
        <f t="shared" si="50"/>
        <v>film &amp; video</v>
      </c>
      <c r="R520" s="7" t="str">
        <f t="shared" si="51"/>
        <v>animation</v>
      </c>
      <c r="S520" s="11">
        <f t="shared" si="52"/>
        <v>42223.616018518514</v>
      </c>
      <c r="T520" s="11">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s="7" t="str">
        <f t="shared" si="50"/>
        <v>film &amp; video</v>
      </c>
      <c r="R521" s="7" t="str">
        <f t="shared" si="51"/>
        <v>animation</v>
      </c>
      <c r="S521" s="11">
        <f t="shared" si="52"/>
        <v>41218.391446759262</v>
      </c>
      <c r="T521" s="11">
        <f t="shared" si="53"/>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s="7" t="str">
        <f t="shared" si="50"/>
        <v>theater</v>
      </c>
      <c r="R522" s="7" t="str">
        <f t="shared" si="51"/>
        <v>plays</v>
      </c>
      <c r="S522" s="11">
        <f t="shared" si="52"/>
        <v>42318.702094907407</v>
      </c>
      <c r="T522" s="11">
        <f t="shared" si="53"/>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s="7" t="str">
        <f t="shared" si="50"/>
        <v>theater</v>
      </c>
      <c r="R523" s="7" t="str">
        <f t="shared" si="51"/>
        <v>plays</v>
      </c>
      <c r="S523" s="11">
        <f t="shared" si="52"/>
        <v>42646.092812499999</v>
      </c>
      <c r="T523" s="11">
        <f t="shared" si="53"/>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s="7" t="str">
        <f t="shared" si="50"/>
        <v>theater</v>
      </c>
      <c r="R524" s="7" t="str">
        <f t="shared" si="51"/>
        <v>plays</v>
      </c>
      <c r="S524" s="11">
        <f t="shared" si="52"/>
        <v>42430.040798611109</v>
      </c>
      <c r="T524" s="11">
        <f t="shared" si="53"/>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s="7" t="str">
        <f t="shared" si="50"/>
        <v>theater</v>
      </c>
      <c r="R525" s="7" t="str">
        <f t="shared" si="51"/>
        <v>plays</v>
      </c>
      <c r="S525" s="11">
        <f t="shared" si="52"/>
        <v>42238.13282407407</v>
      </c>
      <c r="T525" s="11">
        <f t="shared" si="53"/>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s="7" t="str">
        <f t="shared" si="50"/>
        <v>theater</v>
      </c>
      <c r="R526" s="7" t="str">
        <f t="shared" si="51"/>
        <v>plays</v>
      </c>
      <c r="S526" s="11">
        <f t="shared" si="52"/>
        <v>42492.717233796298</v>
      </c>
      <c r="T526" s="11">
        <f t="shared" si="53"/>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s="7" t="str">
        <f t="shared" si="50"/>
        <v>theater</v>
      </c>
      <c r="R527" s="7" t="str">
        <f t="shared" si="51"/>
        <v>plays</v>
      </c>
      <c r="S527" s="11">
        <f t="shared" si="52"/>
        <v>41850.400937500002</v>
      </c>
      <c r="T527" s="11">
        <f t="shared" si="53"/>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s="7" t="str">
        <f t="shared" si="50"/>
        <v>theater</v>
      </c>
      <c r="R528" s="7" t="str">
        <f t="shared" si="51"/>
        <v>plays</v>
      </c>
      <c r="S528" s="11">
        <f t="shared" si="52"/>
        <v>42192.591944444444</v>
      </c>
      <c r="T528" s="11">
        <f t="shared" si="53"/>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s="7" t="str">
        <f t="shared" si="50"/>
        <v>theater</v>
      </c>
      <c r="R529" s="7" t="str">
        <f t="shared" si="51"/>
        <v>plays</v>
      </c>
      <c r="S529" s="11">
        <f t="shared" si="52"/>
        <v>42753.205625000002</v>
      </c>
      <c r="T529" s="11">
        <f t="shared" si="53"/>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s="7" t="str">
        <f t="shared" si="50"/>
        <v>theater</v>
      </c>
      <c r="R530" s="7" t="str">
        <f t="shared" si="51"/>
        <v>plays</v>
      </c>
      <c r="S530" s="11">
        <f t="shared" si="52"/>
        <v>42155.920219907406</v>
      </c>
      <c r="T530" s="11">
        <f t="shared" si="53"/>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s="7" t="str">
        <f t="shared" si="50"/>
        <v>theater</v>
      </c>
      <c r="R531" s="7" t="str">
        <f t="shared" si="51"/>
        <v>plays</v>
      </c>
      <c r="S531" s="11">
        <f t="shared" si="52"/>
        <v>42725.031180555554</v>
      </c>
      <c r="T531" s="11">
        <f t="shared" si="53"/>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s="7" t="str">
        <f t="shared" si="50"/>
        <v>theater</v>
      </c>
      <c r="R532" s="7" t="str">
        <f t="shared" si="51"/>
        <v>plays</v>
      </c>
      <c r="S532" s="11">
        <f t="shared" si="52"/>
        <v>42157.591064814813</v>
      </c>
      <c r="T532" s="11">
        <f t="shared" si="53"/>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s="7" t="str">
        <f t="shared" si="50"/>
        <v>theater</v>
      </c>
      <c r="R533" s="7" t="str">
        <f t="shared" si="51"/>
        <v>plays</v>
      </c>
      <c r="S533" s="11">
        <f t="shared" si="52"/>
        <v>42676.065150462964</v>
      </c>
      <c r="T533" s="11">
        <f t="shared" si="53"/>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s="7" t="str">
        <f t="shared" si="50"/>
        <v>theater</v>
      </c>
      <c r="R534" s="7" t="str">
        <f t="shared" si="51"/>
        <v>plays</v>
      </c>
      <c r="S534" s="11">
        <f t="shared" si="52"/>
        <v>42473.007037037038</v>
      </c>
      <c r="T534" s="11">
        <f t="shared" si="53"/>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s="7" t="str">
        <f t="shared" si="50"/>
        <v>theater</v>
      </c>
      <c r="R535" s="7" t="str">
        <f t="shared" si="51"/>
        <v>plays</v>
      </c>
      <c r="S535" s="11">
        <f t="shared" si="52"/>
        <v>42482.43478009259</v>
      </c>
      <c r="T535" s="11">
        <f t="shared" si="53"/>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s="7" t="str">
        <f t="shared" si="50"/>
        <v>theater</v>
      </c>
      <c r="R536" s="7" t="str">
        <f t="shared" si="51"/>
        <v>plays</v>
      </c>
      <c r="S536" s="11">
        <f t="shared" si="52"/>
        <v>42270.810995370368</v>
      </c>
      <c r="T536" s="11">
        <f t="shared" si="53"/>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s="7" t="str">
        <f t="shared" si="50"/>
        <v>theater</v>
      </c>
      <c r="R537" s="7" t="str">
        <f t="shared" si="51"/>
        <v>plays</v>
      </c>
      <c r="S537" s="11">
        <f t="shared" si="52"/>
        <v>42711.545196759253</v>
      </c>
      <c r="T537" s="11">
        <f t="shared" si="53"/>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s="7" t="str">
        <f t="shared" si="50"/>
        <v>theater</v>
      </c>
      <c r="R538" s="7" t="str">
        <f t="shared" si="51"/>
        <v>plays</v>
      </c>
      <c r="S538" s="11">
        <f t="shared" si="52"/>
        <v>42179.344988425932</v>
      </c>
      <c r="T538" s="11">
        <f t="shared" si="53"/>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s="7" t="str">
        <f t="shared" si="50"/>
        <v>theater</v>
      </c>
      <c r="R539" s="7" t="str">
        <f t="shared" si="51"/>
        <v>plays</v>
      </c>
      <c r="S539" s="11">
        <f t="shared" si="52"/>
        <v>42282.768414351856</v>
      </c>
      <c r="T539" s="11">
        <f t="shared" si="53"/>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s="7" t="str">
        <f t="shared" si="50"/>
        <v>theater</v>
      </c>
      <c r="R540" s="7" t="str">
        <f t="shared" si="51"/>
        <v>plays</v>
      </c>
      <c r="S540" s="11">
        <f t="shared" si="52"/>
        <v>42473.794710648144</v>
      </c>
      <c r="T540" s="11">
        <f t="shared" si="53"/>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s="7" t="str">
        <f t="shared" si="50"/>
        <v>theater</v>
      </c>
      <c r="R541" s="7" t="str">
        <f t="shared" si="51"/>
        <v>plays</v>
      </c>
      <c r="S541" s="11">
        <f t="shared" si="52"/>
        <v>42535.049849537041</v>
      </c>
      <c r="T541" s="11">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s="7" t="str">
        <f t="shared" si="50"/>
        <v>technology</v>
      </c>
      <c r="R542" s="7" t="str">
        <f t="shared" si="51"/>
        <v>web</v>
      </c>
      <c r="S542" s="11">
        <f t="shared" si="52"/>
        <v>42009.817199074074</v>
      </c>
      <c r="T542" s="11">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s="7" t="str">
        <f t="shared" si="50"/>
        <v>technology</v>
      </c>
      <c r="R543" s="7" t="str">
        <f t="shared" si="51"/>
        <v>web</v>
      </c>
      <c r="S543" s="11">
        <f t="shared" si="52"/>
        <v>42276.046689814815</v>
      </c>
      <c r="T543" s="11">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s="7" t="str">
        <f t="shared" si="50"/>
        <v>technology</v>
      </c>
      <c r="R544" s="7" t="str">
        <f t="shared" si="51"/>
        <v>web</v>
      </c>
      <c r="S544" s="11">
        <f t="shared" si="52"/>
        <v>42433.737453703703</v>
      </c>
      <c r="T544" s="11">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s="7" t="str">
        <f t="shared" si="50"/>
        <v>technology</v>
      </c>
      <c r="R545" s="7" t="str">
        <f t="shared" si="51"/>
        <v>web</v>
      </c>
      <c r="S545" s="11">
        <f t="shared" si="52"/>
        <v>41914.092152777775</v>
      </c>
      <c r="T545" s="11">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s="7" t="str">
        <f t="shared" si="50"/>
        <v>technology</v>
      </c>
      <c r="R546" s="7" t="str">
        <f t="shared" si="51"/>
        <v>web</v>
      </c>
      <c r="S546" s="11">
        <f t="shared" si="52"/>
        <v>42525.656944444447</v>
      </c>
      <c r="T546" s="11">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s="7" t="str">
        <f t="shared" si="50"/>
        <v>technology</v>
      </c>
      <c r="R547" s="7" t="str">
        <f t="shared" si="51"/>
        <v>web</v>
      </c>
      <c r="S547" s="11">
        <f t="shared" si="52"/>
        <v>42283.592465277776</v>
      </c>
      <c r="T547" s="11">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s="7" t="str">
        <f t="shared" si="50"/>
        <v>technology</v>
      </c>
      <c r="R548" s="7" t="str">
        <f t="shared" si="51"/>
        <v>web</v>
      </c>
      <c r="S548" s="11">
        <f t="shared" si="52"/>
        <v>42249.667997685188</v>
      </c>
      <c r="T548" s="11">
        <f t="shared" si="5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e">
        <f t="shared" si="49"/>
        <v>#DIV/0!</v>
      </c>
      <c r="Q549" s="7" t="str">
        <f t="shared" si="50"/>
        <v>technology</v>
      </c>
      <c r="R549" s="7" t="str">
        <f t="shared" si="51"/>
        <v>web</v>
      </c>
      <c r="S549" s="11">
        <f t="shared" si="52"/>
        <v>42380.696342592593</v>
      </c>
      <c r="T549" s="11">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s="7" t="str">
        <f t="shared" si="50"/>
        <v>technology</v>
      </c>
      <c r="R550" s="7" t="str">
        <f t="shared" si="51"/>
        <v>web</v>
      </c>
      <c r="S550" s="11">
        <f t="shared" si="52"/>
        <v>42276.903333333335</v>
      </c>
      <c r="T550" s="11">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s="7" t="str">
        <f t="shared" si="50"/>
        <v>technology</v>
      </c>
      <c r="R551" s="7" t="str">
        <f t="shared" si="51"/>
        <v>web</v>
      </c>
      <c r="S551" s="11">
        <f t="shared" si="52"/>
        <v>42163.636828703704</v>
      </c>
      <c r="T551" s="11">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s="7" t="str">
        <f t="shared" si="50"/>
        <v>technology</v>
      </c>
      <c r="R552" s="7" t="str">
        <f t="shared" si="51"/>
        <v>web</v>
      </c>
      <c r="S552" s="11">
        <f t="shared" si="52"/>
        <v>42753.678761574076</v>
      </c>
      <c r="T552" s="11">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s="7" t="str">
        <f t="shared" si="50"/>
        <v>technology</v>
      </c>
      <c r="R553" s="7" t="str">
        <f t="shared" si="51"/>
        <v>web</v>
      </c>
      <c r="S553" s="11">
        <f t="shared" si="52"/>
        <v>42173.275740740741</v>
      </c>
      <c r="T553" s="11">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e">
        <f t="shared" si="49"/>
        <v>#DIV/0!</v>
      </c>
      <c r="Q554" s="7" t="str">
        <f t="shared" si="50"/>
        <v>technology</v>
      </c>
      <c r="R554" s="7" t="str">
        <f t="shared" si="51"/>
        <v>web</v>
      </c>
      <c r="S554" s="11">
        <f t="shared" si="52"/>
        <v>42318.616851851853</v>
      </c>
      <c r="T554" s="11">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s="7" t="str">
        <f t="shared" si="50"/>
        <v>technology</v>
      </c>
      <c r="R555" s="7" t="str">
        <f t="shared" si="51"/>
        <v>web</v>
      </c>
      <c r="S555" s="11">
        <f t="shared" si="52"/>
        <v>41927.71980324074</v>
      </c>
      <c r="T555" s="11">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s="7" t="str">
        <f t="shared" si="50"/>
        <v>technology</v>
      </c>
      <c r="R556" s="7" t="str">
        <f t="shared" si="51"/>
        <v>web</v>
      </c>
      <c r="S556" s="11">
        <f t="shared" si="52"/>
        <v>41901.684861111113</v>
      </c>
      <c r="T556" s="11">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e">
        <f t="shared" si="49"/>
        <v>#DIV/0!</v>
      </c>
      <c r="Q557" s="7" t="str">
        <f t="shared" si="50"/>
        <v>technology</v>
      </c>
      <c r="R557" s="7" t="str">
        <f t="shared" si="51"/>
        <v>web</v>
      </c>
      <c r="S557" s="11">
        <f t="shared" si="52"/>
        <v>42503.353506944448</v>
      </c>
      <c r="T557" s="11">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s="7" t="str">
        <f t="shared" si="50"/>
        <v>technology</v>
      </c>
      <c r="R558" s="7" t="str">
        <f t="shared" si="51"/>
        <v>web</v>
      </c>
      <c r="S558" s="11">
        <f t="shared" si="52"/>
        <v>42345.860150462962</v>
      </c>
      <c r="T558" s="11">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s="7" t="str">
        <f t="shared" si="50"/>
        <v>technology</v>
      </c>
      <c r="R559" s="7" t="str">
        <f t="shared" si="51"/>
        <v>web</v>
      </c>
      <c r="S559" s="11">
        <f t="shared" si="52"/>
        <v>42676.942164351851</v>
      </c>
      <c r="T559" s="11">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e">
        <f t="shared" si="49"/>
        <v>#DIV/0!</v>
      </c>
      <c r="Q560" s="7" t="str">
        <f t="shared" si="50"/>
        <v>technology</v>
      </c>
      <c r="R560" s="7" t="str">
        <f t="shared" si="51"/>
        <v>web</v>
      </c>
      <c r="S560" s="11">
        <f t="shared" si="52"/>
        <v>42057.883159722223</v>
      </c>
      <c r="T560" s="11">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s="7" t="str">
        <f t="shared" si="50"/>
        <v>technology</v>
      </c>
      <c r="R561" s="7" t="str">
        <f t="shared" si="51"/>
        <v>web</v>
      </c>
      <c r="S561" s="11">
        <f t="shared" si="52"/>
        <v>42321.283101851848</v>
      </c>
      <c r="T561" s="11">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s="7" t="str">
        <f t="shared" si="50"/>
        <v>technology</v>
      </c>
      <c r="R562" s="7" t="str">
        <f t="shared" si="51"/>
        <v>web</v>
      </c>
      <c r="S562" s="11">
        <f t="shared" si="52"/>
        <v>41960.771354166667</v>
      </c>
      <c r="T562" s="11">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s="7" t="str">
        <f t="shared" si="50"/>
        <v>technology</v>
      </c>
      <c r="R563" s="7" t="str">
        <f t="shared" si="51"/>
        <v>web</v>
      </c>
      <c r="S563" s="11">
        <f t="shared" si="52"/>
        <v>42268.658715277779</v>
      </c>
      <c r="T563" s="11">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e">
        <f t="shared" si="49"/>
        <v>#DIV/0!</v>
      </c>
      <c r="Q564" s="7" t="str">
        <f t="shared" si="50"/>
        <v>technology</v>
      </c>
      <c r="R564" s="7" t="str">
        <f t="shared" si="51"/>
        <v>web</v>
      </c>
      <c r="S564" s="11">
        <f t="shared" si="52"/>
        <v>42692.389062500006</v>
      </c>
      <c r="T564" s="11">
        <f t="shared" si="5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s="7" t="str">
        <f t="shared" si="50"/>
        <v>technology</v>
      </c>
      <c r="R565" s="7" t="str">
        <f t="shared" si="51"/>
        <v>web</v>
      </c>
      <c r="S565" s="11">
        <f t="shared" si="52"/>
        <v>42022.069988425923</v>
      </c>
      <c r="T565" s="11">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s="7" t="str">
        <f t="shared" si="50"/>
        <v>technology</v>
      </c>
      <c r="R566" s="7" t="str">
        <f t="shared" si="51"/>
        <v>web</v>
      </c>
      <c r="S566" s="11">
        <f t="shared" si="52"/>
        <v>42411.942997685182</v>
      </c>
      <c r="T566" s="11">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e">
        <f t="shared" si="49"/>
        <v>#DIV/0!</v>
      </c>
      <c r="Q567" s="7" t="str">
        <f t="shared" si="50"/>
        <v>technology</v>
      </c>
      <c r="R567" s="7" t="str">
        <f t="shared" si="51"/>
        <v>web</v>
      </c>
      <c r="S567" s="11">
        <f t="shared" si="52"/>
        <v>42165.785289351858</v>
      </c>
      <c r="T567" s="11">
        <f t="shared" si="5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s="7" t="str">
        <f t="shared" si="50"/>
        <v>technology</v>
      </c>
      <c r="R568" s="7" t="str">
        <f t="shared" si="51"/>
        <v>web</v>
      </c>
      <c r="S568" s="11">
        <f t="shared" si="52"/>
        <v>42535.68440972222</v>
      </c>
      <c r="T568" s="11">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e">
        <f t="shared" si="49"/>
        <v>#DIV/0!</v>
      </c>
      <c r="Q569" s="7" t="str">
        <f t="shared" si="50"/>
        <v>technology</v>
      </c>
      <c r="R569" s="7" t="str">
        <f t="shared" si="51"/>
        <v>web</v>
      </c>
      <c r="S569" s="11">
        <f t="shared" si="52"/>
        <v>41975.842523148152</v>
      </c>
      <c r="T569" s="11">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s="7" t="str">
        <f t="shared" si="50"/>
        <v>technology</v>
      </c>
      <c r="R570" s="7" t="str">
        <f t="shared" si="51"/>
        <v>web</v>
      </c>
      <c r="S570" s="11">
        <f t="shared" si="52"/>
        <v>42348.9215625</v>
      </c>
      <c r="T570" s="11">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s="7" t="str">
        <f t="shared" si="50"/>
        <v>technology</v>
      </c>
      <c r="R571" s="7" t="str">
        <f t="shared" si="51"/>
        <v>web</v>
      </c>
      <c r="S571" s="11">
        <f t="shared" si="52"/>
        <v>42340.847361111111</v>
      </c>
      <c r="T571" s="11">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s="7" t="str">
        <f t="shared" si="50"/>
        <v>technology</v>
      </c>
      <c r="R572" s="7" t="str">
        <f t="shared" si="51"/>
        <v>web</v>
      </c>
      <c r="S572" s="11">
        <f t="shared" si="52"/>
        <v>42388.798252314817</v>
      </c>
      <c r="T572" s="11">
        <f t="shared" si="5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s="7" t="str">
        <f t="shared" si="50"/>
        <v>technology</v>
      </c>
      <c r="R573" s="7" t="str">
        <f t="shared" si="51"/>
        <v>web</v>
      </c>
      <c r="S573" s="11">
        <f t="shared" si="52"/>
        <v>42192.816238425927</v>
      </c>
      <c r="T573" s="11">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e">
        <f t="shared" si="49"/>
        <v>#DIV/0!</v>
      </c>
      <c r="Q574" s="7" t="str">
        <f t="shared" si="50"/>
        <v>technology</v>
      </c>
      <c r="R574" s="7" t="str">
        <f t="shared" si="51"/>
        <v>web</v>
      </c>
      <c r="S574" s="11">
        <f t="shared" si="52"/>
        <v>42282.71629629629</v>
      </c>
      <c r="T574" s="11">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s="7" t="str">
        <f t="shared" si="50"/>
        <v>technology</v>
      </c>
      <c r="R575" s="7" t="str">
        <f t="shared" si="51"/>
        <v>web</v>
      </c>
      <c r="S575" s="11">
        <f t="shared" si="52"/>
        <v>41963.050127314811</v>
      </c>
      <c r="T575" s="11">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s="7" t="str">
        <f t="shared" si="50"/>
        <v>technology</v>
      </c>
      <c r="R576" s="7" t="str">
        <f t="shared" si="51"/>
        <v>web</v>
      </c>
      <c r="S576" s="11">
        <f t="shared" si="52"/>
        <v>42632.443368055552</v>
      </c>
      <c r="T576" s="11">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s="7" t="str">
        <f t="shared" si="50"/>
        <v>technology</v>
      </c>
      <c r="R577" s="7" t="str">
        <f t="shared" si="51"/>
        <v>web</v>
      </c>
      <c r="S577" s="11">
        <f t="shared" si="52"/>
        <v>42138.692627314813</v>
      </c>
      <c r="T577" s="11">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s="7" t="str">
        <f t="shared" si="50"/>
        <v>technology</v>
      </c>
      <c r="R578" s="7" t="str">
        <f t="shared" si="51"/>
        <v>web</v>
      </c>
      <c r="S578" s="11">
        <f t="shared" si="52"/>
        <v>42031.471666666665</v>
      </c>
      <c r="T578" s="11">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E579/L579</f>
        <v>10</v>
      </c>
      <c r="Q579" s="7" t="str">
        <f t="shared" ref="Q579:Q642" si="56">LEFT(N579,FIND("/",N579)-1)</f>
        <v>technology</v>
      </c>
      <c r="R579" s="7" t="str">
        <f t="shared" ref="R579:R642" si="57">MID(N579,FIND("/",N579)+1,20)</f>
        <v>web</v>
      </c>
      <c r="S579" s="11">
        <f t="shared" ref="S579:S642" si="58">(((J579/60)/60)/24)+DATE(1970,1,1)</f>
        <v>42450.589143518519</v>
      </c>
      <c r="T579" s="11">
        <f t="shared" ref="T579:T642" si="5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s="7" t="str">
        <f t="shared" si="56"/>
        <v>technology</v>
      </c>
      <c r="R580" s="7" t="str">
        <f t="shared" si="57"/>
        <v>web</v>
      </c>
      <c r="S580" s="11">
        <f t="shared" si="58"/>
        <v>42230.578622685185</v>
      </c>
      <c r="T580" s="11">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s="7" t="str">
        <f t="shared" si="56"/>
        <v>technology</v>
      </c>
      <c r="R581" s="7" t="str">
        <f t="shared" si="57"/>
        <v>web</v>
      </c>
      <c r="S581" s="11">
        <f t="shared" si="58"/>
        <v>41968.852118055554</v>
      </c>
      <c r="T581" s="11">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s="7" t="str">
        <f t="shared" si="56"/>
        <v>technology</v>
      </c>
      <c r="R582" s="7" t="str">
        <f t="shared" si="57"/>
        <v>web</v>
      </c>
      <c r="S582" s="11">
        <f t="shared" si="58"/>
        <v>42605.908182870371</v>
      </c>
      <c r="T582" s="11">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e">
        <f t="shared" si="55"/>
        <v>#DIV/0!</v>
      </c>
      <c r="Q583" s="7" t="str">
        <f t="shared" si="56"/>
        <v>technology</v>
      </c>
      <c r="R583" s="7" t="str">
        <f t="shared" si="57"/>
        <v>web</v>
      </c>
      <c r="S583" s="11">
        <f t="shared" si="58"/>
        <v>42188.012777777782</v>
      </c>
      <c r="T583" s="11">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e">
        <f t="shared" si="55"/>
        <v>#DIV/0!</v>
      </c>
      <c r="Q584" s="7" t="str">
        <f t="shared" si="56"/>
        <v>technology</v>
      </c>
      <c r="R584" s="7" t="str">
        <f t="shared" si="57"/>
        <v>web</v>
      </c>
      <c r="S584" s="11">
        <f t="shared" si="58"/>
        <v>42055.739803240736</v>
      </c>
      <c r="T584" s="11">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s="7" t="str">
        <f t="shared" si="56"/>
        <v>technology</v>
      </c>
      <c r="R585" s="7" t="str">
        <f t="shared" si="57"/>
        <v>web</v>
      </c>
      <c r="S585" s="11">
        <f t="shared" si="58"/>
        <v>42052.93850694444</v>
      </c>
      <c r="T585" s="11">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s="7" t="str">
        <f t="shared" si="56"/>
        <v>technology</v>
      </c>
      <c r="R586" s="7" t="str">
        <f t="shared" si="57"/>
        <v>web</v>
      </c>
      <c r="S586" s="11">
        <f t="shared" si="58"/>
        <v>42049.716620370367</v>
      </c>
      <c r="T586" s="11">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e">
        <f t="shared" si="55"/>
        <v>#DIV/0!</v>
      </c>
      <c r="Q587" s="7" t="str">
        <f t="shared" si="56"/>
        <v>technology</v>
      </c>
      <c r="R587" s="7" t="str">
        <f t="shared" si="57"/>
        <v>web</v>
      </c>
      <c r="S587" s="11">
        <f t="shared" si="58"/>
        <v>42283.3909375</v>
      </c>
      <c r="T587" s="11">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s="7" t="str">
        <f t="shared" si="56"/>
        <v>technology</v>
      </c>
      <c r="R588" s="7" t="str">
        <f t="shared" si="57"/>
        <v>web</v>
      </c>
      <c r="S588" s="11">
        <f t="shared" si="58"/>
        <v>42020.854247685187</v>
      </c>
      <c r="T588" s="11">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s="7" t="str">
        <f t="shared" si="56"/>
        <v>technology</v>
      </c>
      <c r="R589" s="7" t="str">
        <f t="shared" si="57"/>
        <v>web</v>
      </c>
      <c r="S589" s="11">
        <f t="shared" si="58"/>
        <v>42080.757326388892</v>
      </c>
      <c r="T589" s="11">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s="7" t="str">
        <f t="shared" si="56"/>
        <v>technology</v>
      </c>
      <c r="R590" s="7" t="str">
        <f t="shared" si="57"/>
        <v>web</v>
      </c>
      <c r="S590" s="11">
        <f t="shared" si="58"/>
        <v>42631.769513888896</v>
      </c>
      <c r="T590" s="11">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s="7" t="str">
        <f t="shared" si="56"/>
        <v>technology</v>
      </c>
      <c r="R591" s="7" t="str">
        <f t="shared" si="57"/>
        <v>web</v>
      </c>
      <c r="S591" s="11">
        <f t="shared" si="58"/>
        <v>42178.614571759259</v>
      </c>
      <c r="T591" s="11">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s="7" t="str">
        <f t="shared" si="56"/>
        <v>technology</v>
      </c>
      <c r="R592" s="7" t="str">
        <f t="shared" si="57"/>
        <v>web</v>
      </c>
      <c r="S592" s="11">
        <f t="shared" si="58"/>
        <v>42377.554756944446</v>
      </c>
      <c r="T592" s="11">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s="7" t="str">
        <f t="shared" si="56"/>
        <v>technology</v>
      </c>
      <c r="R593" s="7" t="str">
        <f t="shared" si="57"/>
        <v>web</v>
      </c>
      <c r="S593" s="11">
        <f t="shared" si="58"/>
        <v>42177.543171296296</v>
      </c>
      <c r="T593" s="11">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s="7" t="str">
        <f t="shared" si="56"/>
        <v>technology</v>
      </c>
      <c r="R594" s="7" t="str">
        <f t="shared" si="57"/>
        <v>web</v>
      </c>
      <c r="S594" s="11">
        <f t="shared" si="58"/>
        <v>41946.232175925928</v>
      </c>
      <c r="T594" s="11">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s="7" t="str">
        <f t="shared" si="56"/>
        <v>technology</v>
      </c>
      <c r="R595" s="7" t="str">
        <f t="shared" si="57"/>
        <v>web</v>
      </c>
      <c r="S595" s="11">
        <f t="shared" si="58"/>
        <v>42070.677604166667</v>
      </c>
      <c r="T595" s="11">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s="7" t="str">
        <f t="shared" si="56"/>
        <v>technology</v>
      </c>
      <c r="R596" s="7" t="str">
        <f t="shared" si="57"/>
        <v>web</v>
      </c>
      <c r="S596" s="11">
        <f t="shared" si="58"/>
        <v>42446.780162037037</v>
      </c>
      <c r="T596" s="11">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s="7" t="str">
        <f t="shared" si="56"/>
        <v>technology</v>
      </c>
      <c r="R597" s="7" t="str">
        <f t="shared" si="57"/>
        <v>web</v>
      </c>
      <c r="S597" s="11">
        <f t="shared" si="58"/>
        <v>42083.069884259254</v>
      </c>
      <c r="T597" s="11">
        <f t="shared" si="5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s="7" t="str">
        <f t="shared" si="56"/>
        <v>technology</v>
      </c>
      <c r="R598" s="7" t="str">
        <f t="shared" si="57"/>
        <v>web</v>
      </c>
      <c r="S598" s="11">
        <f t="shared" si="58"/>
        <v>42646.896898148145</v>
      </c>
      <c r="T598" s="11">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s="7" t="str">
        <f t="shared" si="56"/>
        <v>technology</v>
      </c>
      <c r="R599" s="7" t="str">
        <f t="shared" si="57"/>
        <v>web</v>
      </c>
      <c r="S599" s="11">
        <f t="shared" si="58"/>
        <v>42545.705266203702</v>
      </c>
      <c r="T599" s="11">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s="7" t="str">
        <f t="shared" si="56"/>
        <v>technology</v>
      </c>
      <c r="R600" s="7" t="str">
        <f t="shared" si="57"/>
        <v>web</v>
      </c>
      <c r="S600" s="11">
        <f t="shared" si="58"/>
        <v>41948.00209490741</v>
      </c>
      <c r="T600" s="11">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s="7" t="str">
        <f t="shared" si="56"/>
        <v>technology</v>
      </c>
      <c r="R601" s="7" t="str">
        <f t="shared" si="57"/>
        <v>web</v>
      </c>
      <c r="S601" s="11">
        <f t="shared" si="58"/>
        <v>42047.812523148154</v>
      </c>
      <c r="T601" s="11">
        <f t="shared" si="5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s="7" t="str">
        <f t="shared" si="56"/>
        <v>technology</v>
      </c>
      <c r="R602" s="7" t="str">
        <f t="shared" si="57"/>
        <v>web</v>
      </c>
      <c r="S602" s="11">
        <f t="shared" si="58"/>
        <v>42073.798171296294</v>
      </c>
      <c r="T602" s="11">
        <f t="shared" si="5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s="7" t="str">
        <f t="shared" si="56"/>
        <v>technology</v>
      </c>
      <c r="R603" s="7" t="str">
        <f t="shared" si="57"/>
        <v>web</v>
      </c>
      <c r="S603" s="11">
        <f t="shared" si="58"/>
        <v>41969.858090277776</v>
      </c>
      <c r="T603" s="11">
        <f t="shared" si="5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e">
        <f t="shared" si="55"/>
        <v>#DIV/0!</v>
      </c>
      <c r="Q604" s="7" t="str">
        <f t="shared" si="56"/>
        <v>technology</v>
      </c>
      <c r="R604" s="7" t="str">
        <f t="shared" si="57"/>
        <v>web</v>
      </c>
      <c r="S604" s="11">
        <f t="shared" si="58"/>
        <v>42143.79415509259</v>
      </c>
      <c r="T604" s="11">
        <f t="shared" si="5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s="7" t="str">
        <f t="shared" si="56"/>
        <v>technology</v>
      </c>
      <c r="R605" s="7" t="str">
        <f t="shared" si="57"/>
        <v>web</v>
      </c>
      <c r="S605" s="11">
        <f t="shared" si="58"/>
        <v>41835.639155092591</v>
      </c>
      <c r="T605" s="11">
        <f t="shared" si="5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e">
        <f t="shared" si="55"/>
        <v>#DIV/0!</v>
      </c>
      <c r="Q606" s="7" t="str">
        <f t="shared" si="56"/>
        <v>technology</v>
      </c>
      <c r="R606" s="7" t="str">
        <f t="shared" si="57"/>
        <v>web</v>
      </c>
      <c r="S606" s="11">
        <f t="shared" si="58"/>
        <v>41849.035370370373</v>
      </c>
      <c r="T606" s="11">
        <f t="shared" si="5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s="7" t="str">
        <f t="shared" si="56"/>
        <v>technology</v>
      </c>
      <c r="R607" s="7" t="str">
        <f t="shared" si="57"/>
        <v>web</v>
      </c>
      <c r="S607" s="11">
        <f t="shared" si="58"/>
        <v>42194.357731481476</v>
      </c>
      <c r="T607" s="11">
        <f t="shared" si="5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s="7" t="str">
        <f t="shared" si="56"/>
        <v>technology</v>
      </c>
      <c r="R608" s="7" t="str">
        <f t="shared" si="57"/>
        <v>web</v>
      </c>
      <c r="S608" s="11">
        <f t="shared" si="58"/>
        <v>42102.650567129633</v>
      </c>
      <c r="T608" s="11">
        <f t="shared" si="5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e">
        <f t="shared" si="55"/>
        <v>#DIV/0!</v>
      </c>
      <c r="Q609" s="7" t="str">
        <f t="shared" si="56"/>
        <v>technology</v>
      </c>
      <c r="R609" s="7" t="str">
        <f t="shared" si="57"/>
        <v>web</v>
      </c>
      <c r="S609" s="11">
        <f t="shared" si="58"/>
        <v>42300.825648148151</v>
      </c>
      <c r="T609" s="11">
        <f t="shared" si="5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s="7" t="str">
        <f t="shared" si="56"/>
        <v>technology</v>
      </c>
      <c r="R610" s="7" t="str">
        <f t="shared" si="57"/>
        <v>web</v>
      </c>
      <c r="S610" s="11">
        <f t="shared" si="58"/>
        <v>42140.921064814815</v>
      </c>
      <c r="T610" s="11">
        <f t="shared" si="5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s="7" t="str">
        <f t="shared" si="56"/>
        <v>technology</v>
      </c>
      <c r="R611" s="7" t="str">
        <f t="shared" si="57"/>
        <v>web</v>
      </c>
      <c r="S611" s="11">
        <f t="shared" si="58"/>
        <v>42307.034074074079</v>
      </c>
      <c r="T611" s="11">
        <f t="shared" si="5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e">
        <f t="shared" si="55"/>
        <v>#DIV/0!</v>
      </c>
      <c r="Q612" s="7" t="str">
        <f t="shared" si="56"/>
        <v>technology</v>
      </c>
      <c r="R612" s="7" t="str">
        <f t="shared" si="57"/>
        <v>web</v>
      </c>
      <c r="S612" s="11">
        <f t="shared" si="58"/>
        <v>42086.83085648148</v>
      </c>
      <c r="T612" s="11">
        <f t="shared" si="5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e">
        <f t="shared" si="55"/>
        <v>#DIV/0!</v>
      </c>
      <c r="Q613" s="7" t="str">
        <f t="shared" si="56"/>
        <v>technology</v>
      </c>
      <c r="R613" s="7" t="str">
        <f t="shared" si="57"/>
        <v>web</v>
      </c>
      <c r="S613" s="11">
        <f t="shared" si="58"/>
        <v>42328.560613425929</v>
      </c>
      <c r="T613" s="11">
        <f t="shared" si="5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e">
        <f t="shared" si="55"/>
        <v>#DIV/0!</v>
      </c>
      <c r="Q614" s="7" t="str">
        <f t="shared" si="56"/>
        <v>technology</v>
      </c>
      <c r="R614" s="7" t="str">
        <f t="shared" si="57"/>
        <v>web</v>
      </c>
      <c r="S614" s="11">
        <f t="shared" si="58"/>
        <v>42585.031782407401</v>
      </c>
      <c r="T614" s="11">
        <f t="shared" si="5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s="7" t="str">
        <f t="shared" si="56"/>
        <v>technology</v>
      </c>
      <c r="R615" s="7" t="str">
        <f t="shared" si="57"/>
        <v>web</v>
      </c>
      <c r="S615" s="11">
        <f t="shared" si="58"/>
        <v>42247.496759259258</v>
      </c>
      <c r="T615" s="11">
        <f t="shared" si="5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e">
        <f t="shared" si="55"/>
        <v>#DIV/0!</v>
      </c>
      <c r="Q616" s="7" t="str">
        <f t="shared" si="56"/>
        <v>technology</v>
      </c>
      <c r="R616" s="7" t="str">
        <f t="shared" si="57"/>
        <v>web</v>
      </c>
      <c r="S616" s="11">
        <f t="shared" si="58"/>
        <v>42515.061805555553</v>
      </c>
      <c r="T616" s="11">
        <f t="shared" si="5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e">
        <f t="shared" si="55"/>
        <v>#DIV/0!</v>
      </c>
      <c r="Q617" s="7" t="str">
        <f t="shared" si="56"/>
        <v>technology</v>
      </c>
      <c r="R617" s="7" t="str">
        <f t="shared" si="57"/>
        <v>web</v>
      </c>
      <c r="S617" s="11">
        <f t="shared" si="58"/>
        <v>42242.122210648144</v>
      </c>
      <c r="T617" s="11">
        <f t="shared" si="5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e">
        <f t="shared" si="55"/>
        <v>#DIV/0!</v>
      </c>
      <c r="Q618" s="7" t="str">
        <f t="shared" si="56"/>
        <v>technology</v>
      </c>
      <c r="R618" s="7" t="str">
        <f t="shared" si="57"/>
        <v>web</v>
      </c>
      <c r="S618" s="11">
        <f t="shared" si="58"/>
        <v>42761.376238425932</v>
      </c>
      <c r="T618" s="11">
        <f t="shared" si="5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s="7" t="str">
        <f t="shared" si="56"/>
        <v>technology</v>
      </c>
      <c r="R619" s="7" t="str">
        <f t="shared" si="57"/>
        <v>web</v>
      </c>
      <c r="S619" s="11">
        <f t="shared" si="58"/>
        <v>42087.343090277776</v>
      </c>
      <c r="T619" s="11">
        <f t="shared" si="5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e">
        <f t="shared" si="55"/>
        <v>#DIV/0!</v>
      </c>
      <c r="Q620" s="7" t="str">
        <f t="shared" si="56"/>
        <v>technology</v>
      </c>
      <c r="R620" s="7" t="str">
        <f t="shared" si="57"/>
        <v>web</v>
      </c>
      <c r="S620" s="11">
        <f t="shared" si="58"/>
        <v>42317.810219907406</v>
      </c>
      <c r="T620" s="11">
        <f t="shared" si="5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s="7" t="str">
        <f t="shared" si="56"/>
        <v>technology</v>
      </c>
      <c r="R621" s="7" t="str">
        <f t="shared" si="57"/>
        <v>web</v>
      </c>
      <c r="S621" s="11">
        <f t="shared" si="58"/>
        <v>41908.650347222225</v>
      </c>
      <c r="T621" s="11">
        <f t="shared" si="5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s="7" t="str">
        <f t="shared" si="56"/>
        <v>technology</v>
      </c>
      <c r="R622" s="7" t="str">
        <f t="shared" si="57"/>
        <v>web</v>
      </c>
      <c r="S622" s="11">
        <f t="shared" si="58"/>
        <v>41831.716874999998</v>
      </c>
      <c r="T622" s="11">
        <f t="shared" si="5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s="7" t="str">
        <f t="shared" si="56"/>
        <v>technology</v>
      </c>
      <c r="R623" s="7" t="str">
        <f t="shared" si="57"/>
        <v>web</v>
      </c>
      <c r="S623" s="11">
        <f t="shared" si="58"/>
        <v>42528.987696759257</v>
      </c>
      <c r="T623" s="11">
        <f t="shared" si="5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s="7" t="str">
        <f t="shared" si="56"/>
        <v>technology</v>
      </c>
      <c r="R624" s="7" t="str">
        <f t="shared" si="57"/>
        <v>web</v>
      </c>
      <c r="S624" s="11">
        <f t="shared" si="58"/>
        <v>42532.774745370371</v>
      </c>
      <c r="T624" s="11">
        <f t="shared" si="5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e">
        <f t="shared" si="55"/>
        <v>#DIV/0!</v>
      </c>
      <c r="Q625" s="7" t="str">
        <f t="shared" si="56"/>
        <v>technology</v>
      </c>
      <c r="R625" s="7" t="str">
        <f t="shared" si="57"/>
        <v>web</v>
      </c>
      <c r="S625" s="11">
        <f t="shared" si="58"/>
        <v>42122.009224537032</v>
      </c>
      <c r="T625" s="11">
        <f t="shared" si="5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e">
        <f t="shared" si="55"/>
        <v>#DIV/0!</v>
      </c>
      <c r="Q626" s="7" t="str">
        <f t="shared" si="56"/>
        <v>technology</v>
      </c>
      <c r="R626" s="7" t="str">
        <f t="shared" si="57"/>
        <v>web</v>
      </c>
      <c r="S626" s="11">
        <f t="shared" si="58"/>
        <v>42108.988900462966</v>
      </c>
      <c r="T626" s="11">
        <f t="shared" si="5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e">
        <f t="shared" si="55"/>
        <v>#DIV/0!</v>
      </c>
      <c r="Q627" s="7" t="str">
        <f t="shared" si="56"/>
        <v>technology</v>
      </c>
      <c r="R627" s="7" t="str">
        <f t="shared" si="57"/>
        <v>web</v>
      </c>
      <c r="S627" s="11">
        <f t="shared" si="58"/>
        <v>42790.895567129628</v>
      </c>
      <c r="T627" s="11">
        <f t="shared" si="5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s="7" t="str">
        <f t="shared" si="56"/>
        <v>technology</v>
      </c>
      <c r="R628" s="7" t="str">
        <f t="shared" si="57"/>
        <v>web</v>
      </c>
      <c r="S628" s="11">
        <f t="shared" si="58"/>
        <v>42198.559479166666</v>
      </c>
      <c r="T628" s="11">
        <f t="shared" si="5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s="7" t="str">
        <f t="shared" si="56"/>
        <v>technology</v>
      </c>
      <c r="R629" s="7" t="str">
        <f t="shared" si="57"/>
        <v>web</v>
      </c>
      <c r="S629" s="11">
        <f t="shared" si="58"/>
        <v>42384.306840277779</v>
      </c>
      <c r="T629" s="11">
        <f t="shared" si="5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e">
        <f t="shared" si="55"/>
        <v>#DIV/0!</v>
      </c>
      <c r="Q630" s="7" t="str">
        <f t="shared" si="56"/>
        <v>technology</v>
      </c>
      <c r="R630" s="7" t="str">
        <f t="shared" si="57"/>
        <v>web</v>
      </c>
      <c r="S630" s="11">
        <f t="shared" si="58"/>
        <v>41803.692789351851</v>
      </c>
      <c r="T630" s="11">
        <f t="shared" si="5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s="7" t="str">
        <f t="shared" si="56"/>
        <v>technology</v>
      </c>
      <c r="R631" s="7" t="str">
        <f t="shared" si="57"/>
        <v>web</v>
      </c>
      <c r="S631" s="11">
        <f t="shared" si="58"/>
        <v>42474.637824074074</v>
      </c>
      <c r="T631" s="11">
        <f t="shared" si="5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s="7" t="str">
        <f t="shared" si="56"/>
        <v>technology</v>
      </c>
      <c r="R632" s="7" t="str">
        <f t="shared" si="57"/>
        <v>web</v>
      </c>
      <c r="S632" s="11">
        <f t="shared" si="58"/>
        <v>42223.619456018518</v>
      </c>
      <c r="T632" s="11">
        <f t="shared" si="5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s="7" t="str">
        <f t="shared" si="56"/>
        <v>technology</v>
      </c>
      <c r="R633" s="7" t="str">
        <f t="shared" si="57"/>
        <v>web</v>
      </c>
      <c r="S633" s="11">
        <f t="shared" si="58"/>
        <v>42489.772326388891</v>
      </c>
      <c r="T633" s="11">
        <f t="shared" si="5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e">
        <f t="shared" si="55"/>
        <v>#DIV/0!</v>
      </c>
      <c r="Q634" s="7" t="str">
        <f t="shared" si="56"/>
        <v>technology</v>
      </c>
      <c r="R634" s="7" t="str">
        <f t="shared" si="57"/>
        <v>web</v>
      </c>
      <c r="S634" s="11">
        <f t="shared" si="58"/>
        <v>42303.659317129626</v>
      </c>
      <c r="T634" s="11">
        <f t="shared" si="5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s="7" t="str">
        <f t="shared" si="56"/>
        <v>technology</v>
      </c>
      <c r="R635" s="7" t="str">
        <f t="shared" si="57"/>
        <v>web</v>
      </c>
      <c r="S635" s="11">
        <f t="shared" si="58"/>
        <v>42507.29932870371</v>
      </c>
      <c r="T635" s="11">
        <f t="shared" si="5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s="7" t="str">
        <f t="shared" si="56"/>
        <v>technology</v>
      </c>
      <c r="R636" s="7" t="str">
        <f t="shared" si="57"/>
        <v>web</v>
      </c>
      <c r="S636" s="11">
        <f t="shared" si="58"/>
        <v>42031.928576388891</v>
      </c>
      <c r="T636" s="11">
        <f t="shared" si="5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s="7" t="str">
        <f t="shared" si="56"/>
        <v>technology</v>
      </c>
      <c r="R637" s="7" t="str">
        <f t="shared" si="57"/>
        <v>web</v>
      </c>
      <c r="S637" s="11">
        <f t="shared" si="58"/>
        <v>42076.092152777783</v>
      </c>
      <c r="T637" s="11">
        <f t="shared" si="5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s="7" t="str">
        <f t="shared" si="56"/>
        <v>technology</v>
      </c>
      <c r="R638" s="7" t="str">
        <f t="shared" si="57"/>
        <v>web</v>
      </c>
      <c r="S638" s="11">
        <f t="shared" si="58"/>
        <v>42131.455439814818</v>
      </c>
      <c r="T638" s="11">
        <f t="shared" si="5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e">
        <f t="shared" si="55"/>
        <v>#DIV/0!</v>
      </c>
      <c r="Q639" s="7" t="str">
        <f t="shared" si="56"/>
        <v>technology</v>
      </c>
      <c r="R639" s="7" t="str">
        <f t="shared" si="57"/>
        <v>web</v>
      </c>
      <c r="S639" s="11">
        <f t="shared" si="58"/>
        <v>42762.962013888886</v>
      </c>
      <c r="T639" s="11">
        <f t="shared" si="5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s="7" t="str">
        <f t="shared" si="56"/>
        <v>technology</v>
      </c>
      <c r="R640" s="7" t="str">
        <f t="shared" si="57"/>
        <v>web</v>
      </c>
      <c r="S640" s="11">
        <f t="shared" si="58"/>
        <v>42759.593310185184</v>
      </c>
      <c r="T640" s="11">
        <f t="shared" si="5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s="7" t="str">
        <f t="shared" si="56"/>
        <v>technology</v>
      </c>
      <c r="R641" s="7" t="str">
        <f t="shared" si="57"/>
        <v>web</v>
      </c>
      <c r="S641" s="11">
        <f t="shared" si="58"/>
        <v>41865.583275462966</v>
      </c>
      <c r="T641" s="11">
        <f t="shared" si="5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s="7" t="str">
        <f t="shared" si="56"/>
        <v>technology</v>
      </c>
      <c r="R642" s="7" t="str">
        <f t="shared" si="57"/>
        <v>wearables</v>
      </c>
      <c r="S642" s="11">
        <f t="shared" si="58"/>
        <v>42683.420312500006</v>
      </c>
      <c r="T642" s="11">
        <f t="shared" si="5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E643/L643</f>
        <v>151.31746031746033</v>
      </c>
      <c r="Q643" s="7" t="str">
        <f t="shared" ref="Q643:Q706" si="62">LEFT(N643,FIND("/",N643)-1)</f>
        <v>technology</v>
      </c>
      <c r="R643" s="7" t="str">
        <f t="shared" ref="R643:R706" si="63">MID(N643,FIND("/",N643)+1,20)</f>
        <v>wearables</v>
      </c>
      <c r="S643" s="11">
        <f t="shared" ref="S643:S706" si="64">(((J643/60)/60)/24)+DATE(1970,1,1)</f>
        <v>42199.57</v>
      </c>
      <c r="T643" s="11">
        <f t="shared" ref="T643:T706" si="65">(((I643/60)/60)/24)+DATE(1970,1,1)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s="7" t="str">
        <f t="shared" si="62"/>
        <v>technology</v>
      </c>
      <c r="R644" s="7" t="str">
        <f t="shared" si="63"/>
        <v>wearables</v>
      </c>
      <c r="S644" s="11">
        <f t="shared" si="64"/>
        <v>42199.651319444441</v>
      </c>
      <c r="T644" s="11">
        <f t="shared" si="65"/>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s="7" t="str">
        <f t="shared" si="62"/>
        <v>technology</v>
      </c>
      <c r="R645" s="7" t="str">
        <f t="shared" si="63"/>
        <v>wearables</v>
      </c>
      <c r="S645" s="11">
        <f t="shared" si="64"/>
        <v>42100.642071759255</v>
      </c>
      <c r="T645" s="11">
        <f t="shared" si="65"/>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s="7" t="str">
        <f t="shared" si="62"/>
        <v>technology</v>
      </c>
      <c r="R646" s="7" t="str">
        <f t="shared" si="63"/>
        <v>wearables</v>
      </c>
      <c r="S646" s="11">
        <f t="shared" si="64"/>
        <v>41898.665960648148</v>
      </c>
      <c r="T646" s="11">
        <f t="shared" si="65"/>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s="7" t="str">
        <f t="shared" si="62"/>
        <v>technology</v>
      </c>
      <c r="R647" s="7" t="str">
        <f t="shared" si="63"/>
        <v>wearables</v>
      </c>
      <c r="S647" s="11">
        <f t="shared" si="64"/>
        <v>42564.026319444441</v>
      </c>
      <c r="T647" s="11">
        <f t="shared" si="65"/>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s="7" t="str">
        <f t="shared" si="62"/>
        <v>technology</v>
      </c>
      <c r="R648" s="7" t="str">
        <f t="shared" si="63"/>
        <v>wearables</v>
      </c>
      <c r="S648" s="11">
        <f t="shared" si="64"/>
        <v>41832.852627314816</v>
      </c>
      <c r="T648" s="11">
        <f t="shared" si="65"/>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s="7" t="str">
        <f t="shared" si="62"/>
        <v>technology</v>
      </c>
      <c r="R649" s="7" t="str">
        <f t="shared" si="63"/>
        <v>wearables</v>
      </c>
      <c r="S649" s="11">
        <f t="shared" si="64"/>
        <v>42416.767928240741</v>
      </c>
      <c r="T649" s="11">
        <f t="shared" si="65"/>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s="7" t="str">
        <f t="shared" si="62"/>
        <v>technology</v>
      </c>
      <c r="R650" s="7" t="str">
        <f t="shared" si="63"/>
        <v>wearables</v>
      </c>
      <c r="S650" s="11">
        <f t="shared" si="64"/>
        <v>41891.693379629629</v>
      </c>
      <c r="T650" s="11">
        <f t="shared" si="65"/>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s="7" t="str">
        <f t="shared" si="62"/>
        <v>technology</v>
      </c>
      <c r="R651" s="7" t="str">
        <f t="shared" si="63"/>
        <v>wearables</v>
      </c>
      <c r="S651" s="11">
        <f t="shared" si="64"/>
        <v>41877.912187499998</v>
      </c>
      <c r="T651" s="11">
        <f t="shared" si="65"/>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s="7" t="str">
        <f t="shared" si="62"/>
        <v>technology</v>
      </c>
      <c r="R652" s="7" t="str">
        <f t="shared" si="63"/>
        <v>wearables</v>
      </c>
      <c r="S652" s="11">
        <f t="shared" si="64"/>
        <v>41932.036851851852</v>
      </c>
      <c r="T652" s="11">
        <f t="shared" si="65"/>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s="7" t="str">
        <f t="shared" si="62"/>
        <v>technology</v>
      </c>
      <c r="R653" s="7" t="str">
        <f t="shared" si="63"/>
        <v>wearables</v>
      </c>
      <c r="S653" s="11">
        <f t="shared" si="64"/>
        <v>41956.017488425925</v>
      </c>
      <c r="T653" s="11">
        <f t="shared" si="65"/>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s="7" t="str">
        <f t="shared" si="62"/>
        <v>technology</v>
      </c>
      <c r="R654" s="7" t="str">
        <f t="shared" si="63"/>
        <v>wearables</v>
      </c>
      <c r="S654" s="11">
        <f t="shared" si="64"/>
        <v>42675.690393518518</v>
      </c>
      <c r="T654" s="11">
        <f t="shared" si="65"/>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s="7" t="str">
        <f t="shared" si="62"/>
        <v>technology</v>
      </c>
      <c r="R655" s="7" t="str">
        <f t="shared" si="63"/>
        <v>wearables</v>
      </c>
      <c r="S655" s="11">
        <f t="shared" si="64"/>
        <v>42199.618518518517</v>
      </c>
      <c r="T655" s="11">
        <f t="shared" si="65"/>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s="7" t="str">
        <f t="shared" si="62"/>
        <v>technology</v>
      </c>
      <c r="R656" s="7" t="str">
        <f t="shared" si="63"/>
        <v>wearables</v>
      </c>
      <c r="S656" s="11">
        <f t="shared" si="64"/>
        <v>42163.957326388889</v>
      </c>
      <c r="T656" s="11">
        <f t="shared" si="65"/>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s="7" t="str">
        <f t="shared" si="62"/>
        <v>technology</v>
      </c>
      <c r="R657" s="7" t="str">
        <f t="shared" si="63"/>
        <v>wearables</v>
      </c>
      <c r="S657" s="11">
        <f t="shared" si="64"/>
        <v>42045.957314814819</v>
      </c>
      <c r="T657" s="11">
        <f t="shared" si="65"/>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s="7" t="str">
        <f t="shared" si="62"/>
        <v>technology</v>
      </c>
      <c r="R658" s="7" t="str">
        <f t="shared" si="63"/>
        <v>wearables</v>
      </c>
      <c r="S658" s="11">
        <f t="shared" si="64"/>
        <v>42417.804618055554</v>
      </c>
      <c r="T658" s="11">
        <f t="shared" si="65"/>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s="7" t="str">
        <f t="shared" si="62"/>
        <v>technology</v>
      </c>
      <c r="R659" s="7" t="str">
        <f t="shared" si="63"/>
        <v>wearables</v>
      </c>
      <c r="S659" s="11">
        <f t="shared" si="64"/>
        <v>42331.84574074074</v>
      </c>
      <c r="T659" s="11">
        <f t="shared" si="65"/>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s="7" t="str">
        <f t="shared" si="62"/>
        <v>technology</v>
      </c>
      <c r="R660" s="7" t="str">
        <f t="shared" si="63"/>
        <v>wearables</v>
      </c>
      <c r="S660" s="11">
        <f t="shared" si="64"/>
        <v>42179.160752314812</v>
      </c>
      <c r="T660" s="11">
        <f t="shared" si="65"/>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s="7" t="str">
        <f t="shared" si="62"/>
        <v>technology</v>
      </c>
      <c r="R661" s="7" t="str">
        <f t="shared" si="63"/>
        <v>wearables</v>
      </c>
      <c r="S661" s="11">
        <f t="shared" si="64"/>
        <v>42209.593692129631</v>
      </c>
      <c r="T661" s="11">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s="7" t="str">
        <f t="shared" si="62"/>
        <v>technology</v>
      </c>
      <c r="R662" s="7" t="str">
        <f t="shared" si="63"/>
        <v>wearables</v>
      </c>
      <c r="S662" s="11">
        <f t="shared" si="64"/>
        <v>41922.741655092592</v>
      </c>
      <c r="T662" s="11">
        <f t="shared" si="65"/>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s="7" t="str">
        <f t="shared" si="62"/>
        <v>technology</v>
      </c>
      <c r="R663" s="7" t="str">
        <f t="shared" si="63"/>
        <v>wearables</v>
      </c>
      <c r="S663" s="11">
        <f t="shared" si="64"/>
        <v>42636.645358796297</v>
      </c>
      <c r="T663" s="11">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s="7" t="str">
        <f t="shared" si="62"/>
        <v>technology</v>
      </c>
      <c r="R664" s="7" t="str">
        <f t="shared" si="63"/>
        <v>wearables</v>
      </c>
      <c r="S664" s="11">
        <f t="shared" si="64"/>
        <v>41990.438043981485</v>
      </c>
      <c r="T664" s="11">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s="7" t="str">
        <f t="shared" si="62"/>
        <v>technology</v>
      </c>
      <c r="R665" s="7" t="str">
        <f t="shared" si="63"/>
        <v>wearables</v>
      </c>
      <c r="S665" s="11">
        <f t="shared" si="64"/>
        <v>42173.843240740738</v>
      </c>
      <c r="T665" s="11">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s="7" t="str">
        <f t="shared" si="62"/>
        <v>technology</v>
      </c>
      <c r="R666" s="7" t="str">
        <f t="shared" si="63"/>
        <v>wearables</v>
      </c>
      <c r="S666" s="11">
        <f t="shared" si="64"/>
        <v>42077.666377314818</v>
      </c>
      <c r="T666" s="11">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s="7" t="str">
        <f t="shared" si="62"/>
        <v>technology</v>
      </c>
      <c r="R667" s="7" t="str">
        <f t="shared" si="63"/>
        <v>wearables</v>
      </c>
      <c r="S667" s="11">
        <f t="shared" si="64"/>
        <v>42688.711354166662</v>
      </c>
      <c r="T667" s="11">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s="7" t="str">
        <f t="shared" si="62"/>
        <v>technology</v>
      </c>
      <c r="R668" s="7" t="str">
        <f t="shared" si="63"/>
        <v>wearables</v>
      </c>
      <c r="S668" s="11">
        <f t="shared" si="64"/>
        <v>41838.832152777781</v>
      </c>
      <c r="T668" s="11">
        <f t="shared" si="65"/>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s="7" t="str">
        <f t="shared" si="62"/>
        <v>technology</v>
      </c>
      <c r="R669" s="7" t="str">
        <f t="shared" si="63"/>
        <v>wearables</v>
      </c>
      <c r="S669" s="11">
        <f t="shared" si="64"/>
        <v>42632.373414351852</v>
      </c>
      <c r="T669" s="11">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s="7" t="str">
        <f t="shared" si="62"/>
        <v>technology</v>
      </c>
      <c r="R670" s="7" t="str">
        <f t="shared" si="63"/>
        <v>wearables</v>
      </c>
      <c r="S670" s="11">
        <f t="shared" si="64"/>
        <v>42090.831273148149</v>
      </c>
      <c r="T670" s="11">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s="7" t="str">
        <f t="shared" si="62"/>
        <v>technology</v>
      </c>
      <c r="R671" s="7" t="str">
        <f t="shared" si="63"/>
        <v>wearables</v>
      </c>
      <c r="S671" s="11">
        <f t="shared" si="64"/>
        <v>42527.625671296293</v>
      </c>
      <c r="T671" s="11">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s="7" t="str">
        <f t="shared" si="62"/>
        <v>technology</v>
      </c>
      <c r="R672" s="7" t="str">
        <f t="shared" si="63"/>
        <v>wearables</v>
      </c>
      <c r="S672" s="11">
        <f t="shared" si="64"/>
        <v>42506.709722222222</v>
      </c>
      <c r="T672" s="11">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s="7" t="str">
        <f t="shared" si="62"/>
        <v>technology</v>
      </c>
      <c r="R673" s="7" t="str">
        <f t="shared" si="63"/>
        <v>wearables</v>
      </c>
      <c r="S673" s="11">
        <f t="shared" si="64"/>
        <v>41984.692731481482</v>
      </c>
      <c r="T673" s="11">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s="7" t="str">
        <f t="shared" si="62"/>
        <v>technology</v>
      </c>
      <c r="R674" s="7" t="str">
        <f t="shared" si="63"/>
        <v>wearables</v>
      </c>
      <c r="S674" s="11">
        <f t="shared" si="64"/>
        <v>41974.219490740739</v>
      </c>
      <c r="T674" s="11">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s="7" t="str">
        <f t="shared" si="62"/>
        <v>technology</v>
      </c>
      <c r="R675" s="7" t="str">
        <f t="shared" si="63"/>
        <v>wearables</v>
      </c>
      <c r="S675" s="11">
        <f t="shared" si="64"/>
        <v>41838.840474537035</v>
      </c>
      <c r="T675" s="11">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s="7" t="str">
        <f t="shared" si="62"/>
        <v>technology</v>
      </c>
      <c r="R676" s="7" t="str">
        <f t="shared" si="63"/>
        <v>wearables</v>
      </c>
      <c r="S676" s="11">
        <f t="shared" si="64"/>
        <v>41803.116053240738</v>
      </c>
      <c r="T676" s="11">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s="7" t="str">
        <f t="shared" si="62"/>
        <v>technology</v>
      </c>
      <c r="R677" s="7" t="str">
        <f t="shared" si="63"/>
        <v>wearables</v>
      </c>
      <c r="S677" s="11">
        <f t="shared" si="64"/>
        <v>41975.930601851855</v>
      </c>
      <c r="T677" s="11">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s="7" t="str">
        <f t="shared" si="62"/>
        <v>technology</v>
      </c>
      <c r="R678" s="7" t="str">
        <f t="shared" si="63"/>
        <v>wearables</v>
      </c>
      <c r="S678" s="11">
        <f t="shared" si="64"/>
        <v>42012.768298611118</v>
      </c>
      <c r="T678" s="11">
        <f t="shared" si="65"/>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s="7" t="str">
        <f t="shared" si="62"/>
        <v>technology</v>
      </c>
      <c r="R679" s="7" t="str">
        <f t="shared" si="63"/>
        <v>wearables</v>
      </c>
      <c r="S679" s="11">
        <f t="shared" si="64"/>
        <v>42504.403877314813</v>
      </c>
      <c r="T679" s="11">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s="7" t="str">
        <f t="shared" si="62"/>
        <v>technology</v>
      </c>
      <c r="R680" s="7" t="str">
        <f t="shared" si="63"/>
        <v>wearables</v>
      </c>
      <c r="S680" s="11">
        <f t="shared" si="64"/>
        <v>42481.376597222217</v>
      </c>
      <c r="T680" s="11">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s="7" t="str">
        <f t="shared" si="62"/>
        <v>technology</v>
      </c>
      <c r="R681" s="7" t="str">
        <f t="shared" si="63"/>
        <v>wearables</v>
      </c>
      <c r="S681" s="11">
        <f t="shared" si="64"/>
        <v>42556.695706018523</v>
      </c>
      <c r="T681" s="11">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s="7" t="str">
        <f t="shared" si="62"/>
        <v>technology</v>
      </c>
      <c r="R682" s="7" t="str">
        <f t="shared" si="63"/>
        <v>wearables</v>
      </c>
      <c r="S682" s="11">
        <f t="shared" si="64"/>
        <v>41864.501516203702</v>
      </c>
      <c r="T682" s="11">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s="7" t="str">
        <f t="shared" si="62"/>
        <v>technology</v>
      </c>
      <c r="R683" s="7" t="str">
        <f t="shared" si="63"/>
        <v>wearables</v>
      </c>
      <c r="S683" s="11">
        <f t="shared" si="64"/>
        <v>42639.805601851855</v>
      </c>
      <c r="T683" s="11">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s="7" t="str">
        <f t="shared" si="62"/>
        <v>technology</v>
      </c>
      <c r="R684" s="7" t="str">
        <f t="shared" si="63"/>
        <v>wearables</v>
      </c>
      <c r="S684" s="11">
        <f t="shared" si="64"/>
        <v>42778.765300925923</v>
      </c>
      <c r="T684" s="11">
        <f t="shared" si="65"/>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s="7" t="str">
        <f t="shared" si="62"/>
        <v>technology</v>
      </c>
      <c r="R685" s="7" t="str">
        <f t="shared" si="63"/>
        <v>wearables</v>
      </c>
      <c r="S685" s="11">
        <f t="shared" si="64"/>
        <v>42634.900046296301</v>
      </c>
      <c r="T685" s="11">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s="7" t="str">
        <f t="shared" si="62"/>
        <v>technology</v>
      </c>
      <c r="R686" s="7" t="str">
        <f t="shared" si="63"/>
        <v>wearables</v>
      </c>
      <c r="S686" s="11">
        <f t="shared" si="64"/>
        <v>41809.473275462966</v>
      </c>
      <c r="T686" s="11">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s="7" t="str">
        <f t="shared" si="62"/>
        <v>technology</v>
      </c>
      <c r="R687" s="7" t="str">
        <f t="shared" si="63"/>
        <v>wearables</v>
      </c>
      <c r="S687" s="11">
        <f t="shared" si="64"/>
        <v>41971.866574074069</v>
      </c>
      <c r="T687" s="11">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e">
        <f t="shared" si="61"/>
        <v>#DIV/0!</v>
      </c>
      <c r="Q688" s="7" t="str">
        <f t="shared" si="62"/>
        <v>technology</v>
      </c>
      <c r="R688" s="7" t="str">
        <f t="shared" si="63"/>
        <v>wearables</v>
      </c>
      <c r="S688" s="11">
        <f t="shared" si="64"/>
        <v>42189.673263888893</v>
      </c>
      <c r="T688" s="11">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s="7" t="str">
        <f t="shared" si="62"/>
        <v>technology</v>
      </c>
      <c r="R689" s="7" t="str">
        <f t="shared" si="63"/>
        <v>wearables</v>
      </c>
      <c r="S689" s="11">
        <f t="shared" si="64"/>
        <v>42711.750613425931</v>
      </c>
      <c r="T689" s="11">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s="7" t="str">
        <f t="shared" si="62"/>
        <v>technology</v>
      </c>
      <c r="R690" s="7" t="str">
        <f t="shared" si="63"/>
        <v>wearables</v>
      </c>
      <c r="S690" s="11">
        <f t="shared" si="64"/>
        <v>42262.104780092588</v>
      </c>
      <c r="T690" s="11">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s="7" t="str">
        <f t="shared" si="62"/>
        <v>technology</v>
      </c>
      <c r="R691" s="7" t="str">
        <f t="shared" si="63"/>
        <v>wearables</v>
      </c>
      <c r="S691" s="11">
        <f t="shared" si="64"/>
        <v>42675.66778935185</v>
      </c>
      <c r="T691" s="11">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s="7" t="str">
        <f t="shared" si="62"/>
        <v>technology</v>
      </c>
      <c r="R692" s="7" t="str">
        <f t="shared" si="63"/>
        <v>wearables</v>
      </c>
      <c r="S692" s="11">
        <f t="shared" si="64"/>
        <v>42579.634733796294</v>
      </c>
      <c r="T692" s="11">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s="7" t="str">
        <f t="shared" si="62"/>
        <v>technology</v>
      </c>
      <c r="R693" s="7" t="str">
        <f t="shared" si="63"/>
        <v>wearables</v>
      </c>
      <c r="S693" s="11">
        <f t="shared" si="64"/>
        <v>42158.028310185182</v>
      </c>
      <c r="T693" s="11">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s="7" t="str">
        <f t="shared" si="62"/>
        <v>technology</v>
      </c>
      <c r="R694" s="7" t="str">
        <f t="shared" si="63"/>
        <v>wearables</v>
      </c>
      <c r="S694" s="11">
        <f t="shared" si="64"/>
        <v>42696.37572916667</v>
      </c>
      <c r="T694" s="11">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s="7" t="str">
        <f t="shared" si="62"/>
        <v>technology</v>
      </c>
      <c r="R695" s="7" t="str">
        <f t="shared" si="63"/>
        <v>wearables</v>
      </c>
      <c r="S695" s="11">
        <f t="shared" si="64"/>
        <v>42094.808182870373</v>
      </c>
      <c r="T695" s="11">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s="7" t="str">
        <f t="shared" si="62"/>
        <v>technology</v>
      </c>
      <c r="R696" s="7" t="str">
        <f t="shared" si="63"/>
        <v>wearables</v>
      </c>
      <c r="S696" s="11">
        <f t="shared" si="64"/>
        <v>42737.663877314815</v>
      </c>
      <c r="T696" s="11">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s="7" t="str">
        <f t="shared" si="62"/>
        <v>technology</v>
      </c>
      <c r="R697" s="7" t="str">
        <f t="shared" si="63"/>
        <v>wearables</v>
      </c>
      <c r="S697" s="11">
        <f t="shared" si="64"/>
        <v>41913.521064814813</v>
      </c>
      <c r="T697" s="11">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s="7" t="str">
        <f t="shared" si="62"/>
        <v>technology</v>
      </c>
      <c r="R698" s="7" t="str">
        <f t="shared" si="63"/>
        <v>wearables</v>
      </c>
      <c r="S698" s="11">
        <f t="shared" si="64"/>
        <v>41815.927106481482</v>
      </c>
      <c r="T698" s="11">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s="7" t="str">
        <f t="shared" si="62"/>
        <v>technology</v>
      </c>
      <c r="R699" s="7" t="str">
        <f t="shared" si="63"/>
        <v>wearables</v>
      </c>
      <c r="S699" s="11">
        <f t="shared" si="64"/>
        <v>42388.523020833338</v>
      </c>
      <c r="T699" s="11">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s="7" t="str">
        <f t="shared" si="62"/>
        <v>technology</v>
      </c>
      <c r="R700" s="7" t="str">
        <f t="shared" si="63"/>
        <v>wearables</v>
      </c>
      <c r="S700" s="11">
        <f t="shared" si="64"/>
        <v>41866.931076388886</v>
      </c>
      <c r="T700" s="11">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s="7" t="str">
        <f t="shared" si="62"/>
        <v>technology</v>
      </c>
      <c r="R701" s="7" t="str">
        <f t="shared" si="63"/>
        <v>wearables</v>
      </c>
      <c r="S701" s="11">
        <f t="shared" si="64"/>
        <v>41563.485509259262</v>
      </c>
      <c r="T701" s="11">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s="7" t="str">
        <f t="shared" si="62"/>
        <v>technology</v>
      </c>
      <c r="R702" s="7" t="str">
        <f t="shared" si="63"/>
        <v>wearables</v>
      </c>
      <c r="S702" s="11">
        <f t="shared" si="64"/>
        <v>42715.688437500001</v>
      </c>
      <c r="T702" s="11">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s="7" t="str">
        <f t="shared" si="62"/>
        <v>technology</v>
      </c>
      <c r="R703" s="7" t="str">
        <f t="shared" si="63"/>
        <v>wearables</v>
      </c>
      <c r="S703" s="11">
        <f t="shared" si="64"/>
        <v>41813.662962962961</v>
      </c>
      <c r="T703" s="11">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s="7" t="str">
        <f t="shared" si="62"/>
        <v>technology</v>
      </c>
      <c r="R704" s="7" t="str">
        <f t="shared" si="63"/>
        <v>wearables</v>
      </c>
      <c r="S704" s="11">
        <f t="shared" si="64"/>
        <v>42668.726701388892</v>
      </c>
      <c r="T704" s="11">
        <f t="shared" si="65"/>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s="7" t="str">
        <f t="shared" si="62"/>
        <v>technology</v>
      </c>
      <c r="R705" s="7" t="str">
        <f t="shared" si="63"/>
        <v>wearables</v>
      </c>
      <c r="S705" s="11">
        <f t="shared" si="64"/>
        <v>42711.950798611113</v>
      </c>
      <c r="T705" s="11">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s="7" t="str">
        <f t="shared" si="62"/>
        <v>technology</v>
      </c>
      <c r="R706" s="7" t="str">
        <f t="shared" si="63"/>
        <v>wearables</v>
      </c>
      <c r="S706" s="11">
        <f t="shared" si="64"/>
        <v>42726.192916666667</v>
      </c>
      <c r="T706" s="11">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E707/L707</f>
        <v>195.4</v>
      </c>
      <c r="Q707" s="7" t="str">
        <f t="shared" ref="Q707:Q770" si="68">LEFT(N707,FIND("/",N707)-1)</f>
        <v>technology</v>
      </c>
      <c r="R707" s="7" t="str">
        <f t="shared" ref="R707:R770" si="69">MID(N707,FIND("/",N707)+1,20)</f>
        <v>wearables</v>
      </c>
      <c r="S707" s="11">
        <f t="shared" ref="S707:S770" si="70">(((J707/60)/60)/24)+DATE(1970,1,1)</f>
        <v>42726.491643518515</v>
      </c>
      <c r="T707" s="11">
        <f t="shared" ref="T707:T770" si="71">(((I707/60)/60)/24)+DATE(1970,1,1)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e">
        <f t="shared" si="67"/>
        <v>#DIV/0!</v>
      </c>
      <c r="Q708" s="7" t="str">
        <f t="shared" si="68"/>
        <v>technology</v>
      </c>
      <c r="R708" s="7" t="str">
        <f t="shared" si="69"/>
        <v>wearables</v>
      </c>
      <c r="S708" s="11">
        <f t="shared" si="70"/>
        <v>42676.995173611111</v>
      </c>
      <c r="T708" s="11">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s="7" t="str">
        <f t="shared" si="68"/>
        <v>technology</v>
      </c>
      <c r="R709" s="7" t="str">
        <f t="shared" si="69"/>
        <v>wearables</v>
      </c>
      <c r="S709" s="11">
        <f t="shared" si="70"/>
        <v>42696.663506944446</v>
      </c>
      <c r="T709" s="11">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s="7" t="str">
        <f t="shared" si="68"/>
        <v>technology</v>
      </c>
      <c r="R710" s="7" t="str">
        <f t="shared" si="69"/>
        <v>wearables</v>
      </c>
      <c r="S710" s="11">
        <f t="shared" si="70"/>
        <v>41835.581018518518</v>
      </c>
      <c r="T710" s="11">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s="7" t="str">
        <f t="shared" si="68"/>
        <v>technology</v>
      </c>
      <c r="R711" s="7" t="str">
        <f t="shared" si="69"/>
        <v>wearables</v>
      </c>
      <c r="S711" s="11">
        <f t="shared" si="70"/>
        <v>41948.041192129633</v>
      </c>
      <c r="T711" s="11">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e">
        <f t="shared" si="67"/>
        <v>#DIV/0!</v>
      </c>
      <c r="Q712" s="7" t="str">
        <f t="shared" si="68"/>
        <v>technology</v>
      </c>
      <c r="R712" s="7" t="str">
        <f t="shared" si="69"/>
        <v>wearables</v>
      </c>
      <c r="S712" s="11">
        <f t="shared" si="70"/>
        <v>41837.984976851854</v>
      </c>
      <c r="T712" s="11">
        <f t="shared" si="71"/>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s="7" t="str">
        <f t="shared" si="68"/>
        <v>technology</v>
      </c>
      <c r="R713" s="7" t="str">
        <f t="shared" si="69"/>
        <v>wearables</v>
      </c>
      <c r="S713" s="11">
        <f t="shared" si="70"/>
        <v>42678.459120370375</v>
      </c>
      <c r="T713" s="11">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s="7" t="str">
        <f t="shared" si="68"/>
        <v>technology</v>
      </c>
      <c r="R714" s="7" t="str">
        <f t="shared" si="69"/>
        <v>wearables</v>
      </c>
      <c r="S714" s="11">
        <f t="shared" si="70"/>
        <v>42384.680925925932</v>
      </c>
      <c r="T714" s="11">
        <f t="shared" si="71"/>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s="7" t="str">
        <f t="shared" si="68"/>
        <v>technology</v>
      </c>
      <c r="R715" s="7" t="str">
        <f t="shared" si="69"/>
        <v>wearables</v>
      </c>
      <c r="S715" s="11">
        <f t="shared" si="70"/>
        <v>42496.529305555552</v>
      </c>
      <c r="T715" s="11">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s="7" t="str">
        <f t="shared" si="68"/>
        <v>technology</v>
      </c>
      <c r="R716" s="7" t="str">
        <f t="shared" si="69"/>
        <v>wearables</v>
      </c>
      <c r="S716" s="11">
        <f t="shared" si="70"/>
        <v>42734.787986111114</v>
      </c>
      <c r="T716" s="11">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s="7" t="str">
        <f t="shared" si="68"/>
        <v>technology</v>
      </c>
      <c r="R717" s="7" t="str">
        <f t="shared" si="69"/>
        <v>wearables</v>
      </c>
      <c r="S717" s="11">
        <f t="shared" si="70"/>
        <v>42273.090740740736</v>
      </c>
      <c r="T717" s="11">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s="7" t="str">
        <f t="shared" si="68"/>
        <v>technology</v>
      </c>
      <c r="R718" s="7" t="str">
        <f t="shared" si="69"/>
        <v>wearables</v>
      </c>
      <c r="S718" s="11">
        <f t="shared" si="70"/>
        <v>41940.658645833333</v>
      </c>
      <c r="T718" s="11">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s="7" t="str">
        <f t="shared" si="68"/>
        <v>technology</v>
      </c>
      <c r="R719" s="7" t="str">
        <f t="shared" si="69"/>
        <v>wearables</v>
      </c>
      <c r="S719" s="11">
        <f t="shared" si="70"/>
        <v>41857.854189814818</v>
      </c>
      <c r="T719" s="11">
        <f t="shared" si="71"/>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s="7" t="str">
        <f t="shared" si="68"/>
        <v>technology</v>
      </c>
      <c r="R720" s="7" t="str">
        <f t="shared" si="69"/>
        <v>wearables</v>
      </c>
      <c r="S720" s="11">
        <f t="shared" si="70"/>
        <v>42752.845451388886</v>
      </c>
      <c r="T720" s="11">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s="7" t="str">
        <f t="shared" si="68"/>
        <v>technology</v>
      </c>
      <c r="R721" s="7" t="str">
        <f t="shared" si="69"/>
        <v>wearables</v>
      </c>
      <c r="S721" s="11">
        <f t="shared" si="70"/>
        <v>42409.040231481486</v>
      </c>
      <c r="T721" s="11">
        <f t="shared" si="71"/>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s="7" t="str">
        <f t="shared" si="68"/>
        <v>publishing</v>
      </c>
      <c r="R722" s="7" t="str">
        <f t="shared" si="69"/>
        <v>nonfiction</v>
      </c>
      <c r="S722" s="11">
        <f t="shared" si="70"/>
        <v>40909.649201388893</v>
      </c>
      <c r="T722" s="11">
        <f t="shared" si="71"/>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s="7" t="str">
        <f t="shared" si="68"/>
        <v>publishing</v>
      </c>
      <c r="R723" s="7" t="str">
        <f t="shared" si="69"/>
        <v>nonfiction</v>
      </c>
      <c r="S723" s="11">
        <f t="shared" si="70"/>
        <v>41807.571840277778</v>
      </c>
      <c r="T723" s="11">
        <f t="shared" si="71"/>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s="7" t="str">
        <f t="shared" si="68"/>
        <v>publishing</v>
      </c>
      <c r="R724" s="7" t="str">
        <f t="shared" si="69"/>
        <v>nonfiction</v>
      </c>
      <c r="S724" s="11">
        <f t="shared" si="70"/>
        <v>40977.805300925924</v>
      </c>
      <c r="T724" s="11">
        <f t="shared" si="71"/>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s="7" t="str">
        <f t="shared" si="68"/>
        <v>publishing</v>
      </c>
      <c r="R725" s="7" t="str">
        <f t="shared" si="69"/>
        <v>nonfiction</v>
      </c>
      <c r="S725" s="11">
        <f t="shared" si="70"/>
        <v>42184.816539351858</v>
      </c>
      <c r="T725" s="11">
        <f t="shared" si="71"/>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s="7" t="str">
        <f t="shared" si="68"/>
        <v>publishing</v>
      </c>
      <c r="R726" s="7" t="str">
        <f t="shared" si="69"/>
        <v>nonfiction</v>
      </c>
      <c r="S726" s="11">
        <f t="shared" si="70"/>
        <v>40694.638460648144</v>
      </c>
      <c r="T726" s="11">
        <f t="shared" si="71"/>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s="7" t="str">
        <f t="shared" si="68"/>
        <v>publishing</v>
      </c>
      <c r="R727" s="7" t="str">
        <f t="shared" si="69"/>
        <v>nonfiction</v>
      </c>
      <c r="S727" s="11">
        <f t="shared" si="70"/>
        <v>42321.626296296294</v>
      </c>
      <c r="T727" s="11">
        <f t="shared" si="71"/>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s="7" t="str">
        <f t="shared" si="68"/>
        <v>publishing</v>
      </c>
      <c r="R728" s="7" t="str">
        <f t="shared" si="69"/>
        <v>nonfiction</v>
      </c>
      <c r="S728" s="11">
        <f t="shared" si="70"/>
        <v>41346.042673611111</v>
      </c>
      <c r="T728" s="11">
        <f t="shared" si="71"/>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s="7" t="str">
        <f t="shared" si="68"/>
        <v>publishing</v>
      </c>
      <c r="R729" s="7" t="str">
        <f t="shared" si="69"/>
        <v>nonfiction</v>
      </c>
      <c r="S729" s="11">
        <f t="shared" si="70"/>
        <v>41247.020243055551</v>
      </c>
      <c r="T729" s="11">
        <f t="shared" si="71"/>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s="7" t="str">
        <f t="shared" si="68"/>
        <v>publishing</v>
      </c>
      <c r="R730" s="7" t="str">
        <f t="shared" si="69"/>
        <v>nonfiction</v>
      </c>
      <c r="S730" s="11">
        <f t="shared" si="70"/>
        <v>40731.837465277778</v>
      </c>
      <c r="T730" s="11">
        <f t="shared" si="71"/>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s="7" t="str">
        <f t="shared" si="68"/>
        <v>publishing</v>
      </c>
      <c r="R731" s="7" t="str">
        <f t="shared" si="69"/>
        <v>nonfiction</v>
      </c>
      <c r="S731" s="11">
        <f t="shared" si="70"/>
        <v>41111.185891203706</v>
      </c>
      <c r="T731" s="11">
        <f t="shared" si="71"/>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s="7" t="str">
        <f t="shared" si="68"/>
        <v>publishing</v>
      </c>
      <c r="R732" s="7" t="str">
        <f t="shared" si="69"/>
        <v>nonfiction</v>
      </c>
      <c r="S732" s="11">
        <f t="shared" si="70"/>
        <v>40854.745266203703</v>
      </c>
      <c r="T732" s="11">
        <f t="shared" si="71"/>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s="7" t="str">
        <f t="shared" si="68"/>
        <v>publishing</v>
      </c>
      <c r="R733" s="7" t="str">
        <f t="shared" si="69"/>
        <v>nonfiction</v>
      </c>
      <c r="S733" s="11">
        <f t="shared" si="70"/>
        <v>40879.795682870368</v>
      </c>
      <c r="T733" s="11">
        <f t="shared" si="71"/>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s="7" t="str">
        <f t="shared" si="68"/>
        <v>publishing</v>
      </c>
      <c r="R734" s="7" t="str">
        <f t="shared" si="69"/>
        <v>nonfiction</v>
      </c>
      <c r="S734" s="11">
        <f t="shared" si="70"/>
        <v>41486.424317129626</v>
      </c>
      <c r="T734" s="11">
        <f t="shared" si="71"/>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s="7" t="str">
        <f t="shared" si="68"/>
        <v>publishing</v>
      </c>
      <c r="R735" s="7" t="str">
        <f t="shared" si="69"/>
        <v>nonfiction</v>
      </c>
      <c r="S735" s="11">
        <f t="shared" si="70"/>
        <v>41598.420046296298</v>
      </c>
      <c r="T735" s="11">
        <f t="shared" si="71"/>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s="7" t="str">
        <f t="shared" si="68"/>
        <v>publishing</v>
      </c>
      <c r="R736" s="7" t="str">
        <f t="shared" si="69"/>
        <v>nonfiction</v>
      </c>
      <c r="S736" s="11">
        <f t="shared" si="70"/>
        <v>42102.164583333331</v>
      </c>
      <c r="T736" s="11">
        <f t="shared" si="71"/>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s="7" t="str">
        <f t="shared" si="68"/>
        <v>publishing</v>
      </c>
      <c r="R737" s="7" t="str">
        <f t="shared" si="69"/>
        <v>nonfiction</v>
      </c>
      <c r="S737" s="11">
        <f t="shared" si="70"/>
        <v>41946.029467592591</v>
      </c>
      <c r="T737" s="11">
        <f t="shared" si="71"/>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s="7" t="str">
        <f t="shared" si="68"/>
        <v>publishing</v>
      </c>
      <c r="R738" s="7" t="str">
        <f t="shared" si="69"/>
        <v>nonfiction</v>
      </c>
      <c r="S738" s="11">
        <f t="shared" si="70"/>
        <v>41579.734259259261</v>
      </c>
      <c r="T738" s="11">
        <f t="shared" si="71"/>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s="7" t="str">
        <f t="shared" si="68"/>
        <v>publishing</v>
      </c>
      <c r="R739" s="7" t="str">
        <f t="shared" si="69"/>
        <v>nonfiction</v>
      </c>
      <c r="S739" s="11">
        <f t="shared" si="70"/>
        <v>41667.275312500002</v>
      </c>
      <c r="T739" s="11">
        <f t="shared" si="71"/>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s="7" t="str">
        <f t="shared" si="68"/>
        <v>publishing</v>
      </c>
      <c r="R740" s="7" t="str">
        <f t="shared" si="69"/>
        <v>nonfiction</v>
      </c>
      <c r="S740" s="11">
        <f t="shared" si="70"/>
        <v>41943.604097222218</v>
      </c>
      <c r="T740" s="11">
        <f t="shared" si="71"/>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s="7" t="str">
        <f t="shared" si="68"/>
        <v>publishing</v>
      </c>
      <c r="R741" s="7" t="str">
        <f t="shared" si="69"/>
        <v>nonfiction</v>
      </c>
      <c r="S741" s="11">
        <f t="shared" si="70"/>
        <v>41829.502650462964</v>
      </c>
      <c r="T741" s="11">
        <f t="shared" si="71"/>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s="7" t="str">
        <f t="shared" si="68"/>
        <v>publishing</v>
      </c>
      <c r="R742" s="7" t="str">
        <f t="shared" si="69"/>
        <v>nonfiction</v>
      </c>
      <c r="S742" s="11">
        <f t="shared" si="70"/>
        <v>42162.146782407406</v>
      </c>
      <c r="T742" s="11">
        <f t="shared" si="71"/>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s="7" t="str">
        <f t="shared" si="68"/>
        <v>publishing</v>
      </c>
      <c r="R743" s="7" t="str">
        <f t="shared" si="69"/>
        <v>nonfiction</v>
      </c>
      <c r="S743" s="11">
        <f t="shared" si="70"/>
        <v>41401.648217592592</v>
      </c>
      <c r="T743" s="11">
        <f t="shared" si="71"/>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s="7" t="str">
        <f t="shared" si="68"/>
        <v>publishing</v>
      </c>
      <c r="R744" s="7" t="str">
        <f t="shared" si="69"/>
        <v>nonfiction</v>
      </c>
      <c r="S744" s="11">
        <f t="shared" si="70"/>
        <v>41689.917962962965</v>
      </c>
      <c r="T744" s="11">
        <f t="shared" si="71"/>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s="7" t="str">
        <f t="shared" si="68"/>
        <v>publishing</v>
      </c>
      <c r="R745" s="7" t="str">
        <f t="shared" si="69"/>
        <v>nonfiction</v>
      </c>
      <c r="S745" s="11">
        <f t="shared" si="70"/>
        <v>40990.709317129629</v>
      </c>
      <c r="T745" s="11">
        <f t="shared" si="71"/>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s="7" t="str">
        <f t="shared" si="68"/>
        <v>publishing</v>
      </c>
      <c r="R746" s="7" t="str">
        <f t="shared" si="69"/>
        <v>nonfiction</v>
      </c>
      <c r="S746" s="11">
        <f t="shared" si="70"/>
        <v>41226.95721064815</v>
      </c>
      <c r="T746" s="11">
        <f t="shared" si="71"/>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s="7" t="str">
        <f t="shared" si="68"/>
        <v>publishing</v>
      </c>
      <c r="R747" s="7" t="str">
        <f t="shared" si="69"/>
        <v>nonfiction</v>
      </c>
      <c r="S747" s="11">
        <f t="shared" si="70"/>
        <v>41367.572280092594</v>
      </c>
      <c r="T747" s="11">
        <f t="shared" si="71"/>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s="7" t="str">
        <f t="shared" si="68"/>
        <v>publishing</v>
      </c>
      <c r="R748" s="7" t="str">
        <f t="shared" si="69"/>
        <v>nonfiction</v>
      </c>
      <c r="S748" s="11">
        <f t="shared" si="70"/>
        <v>41157.042928240742</v>
      </c>
      <c r="T748" s="11">
        <f t="shared" si="71"/>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s="7" t="str">
        <f t="shared" si="68"/>
        <v>publishing</v>
      </c>
      <c r="R749" s="7" t="str">
        <f t="shared" si="69"/>
        <v>nonfiction</v>
      </c>
      <c r="S749" s="11">
        <f t="shared" si="70"/>
        <v>41988.548831018517</v>
      </c>
      <c r="T749" s="11">
        <f t="shared" si="71"/>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s="7" t="str">
        <f t="shared" si="68"/>
        <v>publishing</v>
      </c>
      <c r="R750" s="7" t="str">
        <f t="shared" si="69"/>
        <v>nonfiction</v>
      </c>
      <c r="S750" s="11">
        <f t="shared" si="70"/>
        <v>41831.846828703703</v>
      </c>
      <c r="T750" s="11">
        <f t="shared" si="71"/>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s="7" t="str">
        <f t="shared" si="68"/>
        <v>publishing</v>
      </c>
      <c r="R751" s="7" t="str">
        <f t="shared" si="69"/>
        <v>nonfiction</v>
      </c>
      <c r="S751" s="11">
        <f t="shared" si="70"/>
        <v>42733.94131944445</v>
      </c>
      <c r="T751" s="11">
        <f t="shared" si="71"/>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s="7" t="str">
        <f t="shared" si="68"/>
        <v>publishing</v>
      </c>
      <c r="R752" s="7" t="str">
        <f t="shared" si="69"/>
        <v>nonfiction</v>
      </c>
      <c r="S752" s="11">
        <f t="shared" si="70"/>
        <v>41299.878148148149</v>
      </c>
      <c r="T752" s="11">
        <f t="shared" si="71"/>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s="7" t="str">
        <f t="shared" si="68"/>
        <v>publishing</v>
      </c>
      <c r="R753" s="7" t="str">
        <f t="shared" si="69"/>
        <v>nonfiction</v>
      </c>
      <c r="S753" s="11">
        <f t="shared" si="70"/>
        <v>40713.630497685182</v>
      </c>
      <c r="T753" s="11">
        <f t="shared" si="71"/>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s="7" t="str">
        <f t="shared" si="68"/>
        <v>publishing</v>
      </c>
      <c r="R754" s="7" t="str">
        <f t="shared" si="69"/>
        <v>nonfiction</v>
      </c>
      <c r="S754" s="11">
        <f t="shared" si="70"/>
        <v>42639.421493055561</v>
      </c>
      <c r="T754" s="11">
        <f t="shared" si="71"/>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s="7" t="str">
        <f t="shared" si="68"/>
        <v>publishing</v>
      </c>
      <c r="R755" s="7" t="str">
        <f t="shared" si="69"/>
        <v>nonfiction</v>
      </c>
      <c r="S755" s="11">
        <f t="shared" si="70"/>
        <v>42019.590173611112</v>
      </c>
      <c r="T755" s="11">
        <f t="shared" si="71"/>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s="7" t="str">
        <f t="shared" si="68"/>
        <v>publishing</v>
      </c>
      <c r="R756" s="7" t="str">
        <f t="shared" si="69"/>
        <v>nonfiction</v>
      </c>
      <c r="S756" s="11">
        <f t="shared" si="70"/>
        <v>41249.749085648145</v>
      </c>
      <c r="T756" s="11">
        <f t="shared" si="71"/>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s="7" t="str">
        <f t="shared" si="68"/>
        <v>publishing</v>
      </c>
      <c r="R757" s="7" t="str">
        <f t="shared" si="69"/>
        <v>nonfiction</v>
      </c>
      <c r="S757" s="11">
        <f t="shared" si="70"/>
        <v>41383.605057870373</v>
      </c>
      <c r="T757" s="11">
        <f t="shared" si="71"/>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s="7" t="str">
        <f t="shared" si="68"/>
        <v>publishing</v>
      </c>
      <c r="R758" s="7" t="str">
        <f t="shared" si="69"/>
        <v>nonfiction</v>
      </c>
      <c r="S758" s="11">
        <f t="shared" si="70"/>
        <v>40590.766886574071</v>
      </c>
      <c r="T758" s="11">
        <f t="shared" si="71"/>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s="7" t="str">
        <f t="shared" si="68"/>
        <v>publishing</v>
      </c>
      <c r="R759" s="7" t="str">
        <f t="shared" si="69"/>
        <v>nonfiction</v>
      </c>
      <c r="S759" s="11">
        <f t="shared" si="70"/>
        <v>41235.054560185185</v>
      </c>
      <c r="T759" s="11">
        <f t="shared" si="71"/>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s="7" t="str">
        <f t="shared" si="68"/>
        <v>publishing</v>
      </c>
      <c r="R760" s="7" t="str">
        <f t="shared" si="69"/>
        <v>nonfiction</v>
      </c>
      <c r="S760" s="11">
        <f t="shared" si="70"/>
        <v>40429.836435185185</v>
      </c>
      <c r="T760" s="11">
        <f t="shared" si="71"/>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s="7" t="str">
        <f t="shared" si="68"/>
        <v>publishing</v>
      </c>
      <c r="R761" s="7" t="str">
        <f t="shared" si="69"/>
        <v>nonfiction</v>
      </c>
      <c r="S761" s="11">
        <f t="shared" si="70"/>
        <v>41789.330312500002</v>
      </c>
      <c r="T761" s="11">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e">
        <f t="shared" si="67"/>
        <v>#DIV/0!</v>
      </c>
      <c r="Q762" s="7" t="str">
        <f t="shared" si="68"/>
        <v>publishing</v>
      </c>
      <c r="R762" s="7" t="str">
        <f t="shared" si="69"/>
        <v>fiction</v>
      </c>
      <c r="S762" s="11">
        <f t="shared" si="70"/>
        <v>42670.764039351852</v>
      </c>
      <c r="T762" s="11">
        <f t="shared" si="71"/>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s="7" t="str">
        <f t="shared" si="68"/>
        <v>publishing</v>
      </c>
      <c r="R763" s="7" t="str">
        <f t="shared" si="69"/>
        <v>fiction</v>
      </c>
      <c r="S763" s="11">
        <f t="shared" si="70"/>
        <v>41642.751458333332</v>
      </c>
      <c r="T763" s="11">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e">
        <f t="shared" si="67"/>
        <v>#DIV/0!</v>
      </c>
      <c r="Q764" s="7" t="str">
        <f t="shared" si="68"/>
        <v>publishing</v>
      </c>
      <c r="R764" s="7" t="str">
        <f t="shared" si="69"/>
        <v>fiction</v>
      </c>
      <c r="S764" s="11">
        <f t="shared" si="70"/>
        <v>42690.858449074076</v>
      </c>
      <c r="T764" s="11">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s="7" t="str">
        <f t="shared" si="68"/>
        <v>publishing</v>
      </c>
      <c r="R765" s="7" t="str">
        <f t="shared" si="69"/>
        <v>fiction</v>
      </c>
      <c r="S765" s="11">
        <f t="shared" si="70"/>
        <v>41471.446851851848</v>
      </c>
      <c r="T765" s="11">
        <f t="shared" si="71"/>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e">
        <f t="shared" si="67"/>
        <v>#DIV/0!</v>
      </c>
      <c r="Q766" s="7" t="str">
        <f t="shared" si="68"/>
        <v>publishing</v>
      </c>
      <c r="R766" s="7" t="str">
        <f t="shared" si="69"/>
        <v>fiction</v>
      </c>
      <c r="S766" s="11">
        <f t="shared" si="70"/>
        <v>42227.173159722224</v>
      </c>
      <c r="T766" s="11">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s="7" t="str">
        <f t="shared" si="68"/>
        <v>publishing</v>
      </c>
      <c r="R767" s="7" t="str">
        <f t="shared" si="69"/>
        <v>fiction</v>
      </c>
      <c r="S767" s="11">
        <f t="shared" si="70"/>
        <v>41901.542638888888</v>
      </c>
      <c r="T767" s="11">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e">
        <f t="shared" si="67"/>
        <v>#DIV/0!</v>
      </c>
      <c r="Q768" s="7" t="str">
        <f t="shared" si="68"/>
        <v>publishing</v>
      </c>
      <c r="R768" s="7" t="str">
        <f t="shared" si="69"/>
        <v>fiction</v>
      </c>
      <c r="S768" s="11">
        <f t="shared" si="70"/>
        <v>42021.783368055556</v>
      </c>
      <c r="T768" s="11">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s="7" t="str">
        <f t="shared" si="68"/>
        <v>publishing</v>
      </c>
      <c r="R769" s="7" t="str">
        <f t="shared" si="69"/>
        <v>fiction</v>
      </c>
      <c r="S769" s="11">
        <f t="shared" si="70"/>
        <v>42115.143634259264</v>
      </c>
      <c r="T769" s="11">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e">
        <f t="shared" si="67"/>
        <v>#DIV/0!</v>
      </c>
      <c r="Q770" s="7" t="str">
        <f t="shared" si="68"/>
        <v>publishing</v>
      </c>
      <c r="R770" s="7" t="str">
        <f t="shared" si="69"/>
        <v>fiction</v>
      </c>
      <c r="S770" s="11">
        <f t="shared" si="70"/>
        <v>41594.207060185188</v>
      </c>
      <c r="T770" s="11">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E771/L771</f>
        <v>31.846153846153847</v>
      </c>
      <c r="Q771" s="7" t="str">
        <f t="shared" ref="Q771:Q834" si="74">LEFT(N771,FIND("/",N771)-1)</f>
        <v>publishing</v>
      </c>
      <c r="R771" s="7" t="str">
        <f t="shared" ref="R771:R834" si="75">MID(N771,FIND("/",N771)+1,20)</f>
        <v>fiction</v>
      </c>
      <c r="S771" s="11">
        <f t="shared" ref="S771:S834" si="76">(((J771/60)/60)/24)+DATE(1970,1,1)</f>
        <v>41604.996458333335</v>
      </c>
      <c r="T771" s="11">
        <f t="shared" ref="T771:T834" si="77">(((I771/60)/60)/24)+DATE(1970,1,1)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e">
        <f t="shared" si="73"/>
        <v>#DIV/0!</v>
      </c>
      <c r="Q772" s="7" t="str">
        <f t="shared" si="74"/>
        <v>publishing</v>
      </c>
      <c r="R772" s="7" t="str">
        <f t="shared" si="75"/>
        <v>fiction</v>
      </c>
      <c r="S772" s="11">
        <f t="shared" si="76"/>
        <v>41289.999641203707</v>
      </c>
      <c r="T772" s="11">
        <f t="shared" si="77"/>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s="7" t="str">
        <f t="shared" si="74"/>
        <v>publishing</v>
      </c>
      <c r="R773" s="7" t="str">
        <f t="shared" si="75"/>
        <v>fiction</v>
      </c>
      <c r="S773" s="11">
        <f t="shared" si="76"/>
        <v>42349.824097222227</v>
      </c>
      <c r="T773" s="11">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s="7" t="str">
        <f t="shared" si="74"/>
        <v>publishing</v>
      </c>
      <c r="R774" s="7" t="str">
        <f t="shared" si="75"/>
        <v>fiction</v>
      </c>
      <c r="S774" s="11">
        <f t="shared" si="76"/>
        <v>40068.056932870371</v>
      </c>
      <c r="T774" s="11">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s="7" t="str">
        <f t="shared" si="74"/>
        <v>publishing</v>
      </c>
      <c r="R775" s="7" t="str">
        <f t="shared" si="75"/>
        <v>fiction</v>
      </c>
      <c r="S775" s="11">
        <f t="shared" si="76"/>
        <v>42100.735937499994</v>
      </c>
      <c r="T775" s="11">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s="7" t="str">
        <f t="shared" si="74"/>
        <v>publishing</v>
      </c>
      <c r="R776" s="7" t="str">
        <f t="shared" si="75"/>
        <v>fiction</v>
      </c>
      <c r="S776" s="11">
        <f t="shared" si="76"/>
        <v>41663.780300925922</v>
      </c>
      <c r="T776" s="11">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s="7" t="str">
        <f t="shared" si="74"/>
        <v>publishing</v>
      </c>
      <c r="R777" s="7" t="str">
        <f t="shared" si="75"/>
        <v>fiction</v>
      </c>
      <c r="S777" s="11">
        <f t="shared" si="76"/>
        <v>40863.060127314813</v>
      </c>
      <c r="T777" s="11">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s="7" t="str">
        <f t="shared" si="74"/>
        <v>publishing</v>
      </c>
      <c r="R778" s="7" t="str">
        <f t="shared" si="75"/>
        <v>fiction</v>
      </c>
      <c r="S778" s="11">
        <f t="shared" si="76"/>
        <v>42250.685706018514</v>
      </c>
      <c r="T778" s="11">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s="7" t="str">
        <f t="shared" si="74"/>
        <v>publishing</v>
      </c>
      <c r="R779" s="7" t="str">
        <f t="shared" si="75"/>
        <v>fiction</v>
      </c>
      <c r="S779" s="11">
        <f t="shared" si="76"/>
        <v>41456.981215277774</v>
      </c>
      <c r="T779" s="11">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s="7" t="str">
        <f t="shared" si="74"/>
        <v>publishing</v>
      </c>
      <c r="R780" s="7" t="str">
        <f t="shared" si="75"/>
        <v>fiction</v>
      </c>
      <c r="S780" s="11">
        <f t="shared" si="76"/>
        <v>41729.702314814815</v>
      </c>
      <c r="T780" s="11">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s="7" t="str">
        <f t="shared" si="74"/>
        <v>publishing</v>
      </c>
      <c r="R781" s="7" t="str">
        <f t="shared" si="75"/>
        <v>fiction</v>
      </c>
      <c r="S781" s="11">
        <f t="shared" si="76"/>
        <v>40436.68408564815</v>
      </c>
      <c r="T781" s="11">
        <f t="shared" si="77"/>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s="7" t="str">
        <f t="shared" si="74"/>
        <v>music</v>
      </c>
      <c r="R782" s="7" t="str">
        <f t="shared" si="75"/>
        <v>rock</v>
      </c>
      <c r="S782" s="11">
        <f t="shared" si="76"/>
        <v>40636.673900462964</v>
      </c>
      <c r="T782" s="11">
        <f t="shared" si="77"/>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s="7" t="str">
        <f t="shared" si="74"/>
        <v>music</v>
      </c>
      <c r="R783" s="7" t="str">
        <f t="shared" si="75"/>
        <v>rock</v>
      </c>
      <c r="S783" s="11">
        <f t="shared" si="76"/>
        <v>41403.000856481485</v>
      </c>
      <c r="T783" s="11">
        <f t="shared" si="77"/>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s="7" t="str">
        <f t="shared" si="74"/>
        <v>music</v>
      </c>
      <c r="R784" s="7" t="str">
        <f t="shared" si="75"/>
        <v>rock</v>
      </c>
      <c r="S784" s="11">
        <f t="shared" si="76"/>
        <v>41116.758125</v>
      </c>
      <c r="T784" s="11">
        <f t="shared" si="77"/>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s="7" t="str">
        <f t="shared" si="74"/>
        <v>music</v>
      </c>
      <c r="R785" s="7" t="str">
        <f t="shared" si="75"/>
        <v>rock</v>
      </c>
      <c r="S785" s="11">
        <f t="shared" si="76"/>
        <v>40987.773715277777</v>
      </c>
      <c r="T785" s="11">
        <f t="shared" si="77"/>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s="7" t="str">
        <f t="shared" si="74"/>
        <v>music</v>
      </c>
      <c r="R786" s="7" t="str">
        <f t="shared" si="75"/>
        <v>rock</v>
      </c>
      <c r="S786" s="11">
        <f t="shared" si="76"/>
        <v>41675.149525462963</v>
      </c>
      <c r="T786" s="11">
        <f t="shared" si="77"/>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s="7" t="str">
        <f t="shared" si="74"/>
        <v>music</v>
      </c>
      <c r="R787" s="7" t="str">
        <f t="shared" si="75"/>
        <v>rock</v>
      </c>
      <c r="S787" s="11">
        <f t="shared" si="76"/>
        <v>41303.593923611108</v>
      </c>
      <c r="T787" s="11">
        <f t="shared" si="77"/>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s="7" t="str">
        <f t="shared" si="74"/>
        <v>music</v>
      </c>
      <c r="R788" s="7" t="str">
        <f t="shared" si="75"/>
        <v>rock</v>
      </c>
      <c r="S788" s="11">
        <f t="shared" si="76"/>
        <v>40983.055949074071</v>
      </c>
      <c r="T788" s="11">
        <f t="shared" si="77"/>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s="7" t="str">
        <f t="shared" si="74"/>
        <v>music</v>
      </c>
      <c r="R789" s="7" t="str">
        <f t="shared" si="75"/>
        <v>rock</v>
      </c>
      <c r="S789" s="11">
        <f t="shared" si="76"/>
        <v>41549.627615740741</v>
      </c>
      <c r="T789" s="11">
        <f t="shared" si="77"/>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s="7" t="str">
        <f t="shared" si="74"/>
        <v>music</v>
      </c>
      <c r="R790" s="7" t="str">
        <f t="shared" si="75"/>
        <v>rock</v>
      </c>
      <c r="S790" s="11">
        <f t="shared" si="76"/>
        <v>41059.006805555553</v>
      </c>
      <c r="T790" s="11">
        <f t="shared" si="77"/>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s="7" t="str">
        <f t="shared" si="74"/>
        <v>music</v>
      </c>
      <c r="R791" s="7" t="str">
        <f t="shared" si="75"/>
        <v>rock</v>
      </c>
      <c r="S791" s="11">
        <f t="shared" si="76"/>
        <v>41277.186111111114</v>
      </c>
      <c r="T791" s="11">
        <f t="shared" si="77"/>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s="7" t="str">
        <f t="shared" si="74"/>
        <v>music</v>
      </c>
      <c r="R792" s="7" t="str">
        <f t="shared" si="75"/>
        <v>rock</v>
      </c>
      <c r="S792" s="11">
        <f t="shared" si="76"/>
        <v>41276.047905092593</v>
      </c>
      <c r="T792" s="11">
        <f t="shared" si="77"/>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s="7" t="str">
        <f t="shared" si="74"/>
        <v>music</v>
      </c>
      <c r="R793" s="7" t="str">
        <f t="shared" si="75"/>
        <v>rock</v>
      </c>
      <c r="S793" s="11">
        <f t="shared" si="76"/>
        <v>41557.780624999999</v>
      </c>
      <c r="T793" s="11">
        <f t="shared" si="77"/>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s="7" t="str">
        <f t="shared" si="74"/>
        <v>music</v>
      </c>
      <c r="R794" s="7" t="str">
        <f t="shared" si="75"/>
        <v>rock</v>
      </c>
      <c r="S794" s="11">
        <f t="shared" si="76"/>
        <v>41555.873645833337</v>
      </c>
      <c r="T794" s="11">
        <f t="shared" si="77"/>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s="7" t="str">
        <f t="shared" si="74"/>
        <v>music</v>
      </c>
      <c r="R795" s="7" t="str">
        <f t="shared" si="75"/>
        <v>rock</v>
      </c>
      <c r="S795" s="11">
        <f t="shared" si="76"/>
        <v>41442.741249999999</v>
      </c>
      <c r="T795" s="11">
        <f t="shared" si="77"/>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s="7" t="str">
        <f t="shared" si="74"/>
        <v>music</v>
      </c>
      <c r="R796" s="7" t="str">
        <f t="shared" si="75"/>
        <v>rock</v>
      </c>
      <c r="S796" s="11">
        <f t="shared" si="76"/>
        <v>40736.115011574075</v>
      </c>
      <c r="T796" s="11">
        <f t="shared" si="77"/>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s="7" t="str">
        <f t="shared" si="74"/>
        <v>music</v>
      </c>
      <c r="R797" s="7" t="str">
        <f t="shared" si="75"/>
        <v>rock</v>
      </c>
      <c r="S797" s="11">
        <f t="shared" si="76"/>
        <v>40963.613032407404</v>
      </c>
      <c r="T797" s="11">
        <f t="shared" si="77"/>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s="7" t="str">
        <f t="shared" si="74"/>
        <v>music</v>
      </c>
      <c r="R798" s="7" t="str">
        <f t="shared" si="75"/>
        <v>rock</v>
      </c>
      <c r="S798" s="11">
        <f t="shared" si="76"/>
        <v>41502.882928240739</v>
      </c>
      <c r="T798" s="11">
        <f t="shared" si="77"/>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s="7" t="str">
        <f t="shared" si="74"/>
        <v>music</v>
      </c>
      <c r="R799" s="7" t="str">
        <f t="shared" si="75"/>
        <v>rock</v>
      </c>
      <c r="S799" s="11">
        <f t="shared" si="76"/>
        <v>40996.994074074071</v>
      </c>
      <c r="T799" s="11">
        <f t="shared" si="77"/>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s="7" t="str">
        <f t="shared" si="74"/>
        <v>music</v>
      </c>
      <c r="R800" s="7" t="str">
        <f t="shared" si="75"/>
        <v>rock</v>
      </c>
      <c r="S800" s="11">
        <f t="shared" si="76"/>
        <v>41882.590127314819</v>
      </c>
      <c r="T800" s="11">
        <f t="shared" si="77"/>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s="7" t="str">
        <f t="shared" si="74"/>
        <v>music</v>
      </c>
      <c r="R801" s="7" t="str">
        <f t="shared" si="75"/>
        <v>rock</v>
      </c>
      <c r="S801" s="11">
        <f t="shared" si="76"/>
        <v>40996.667199074072</v>
      </c>
      <c r="T801" s="11">
        <f t="shared" si="77"/>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s="7" t="str">
        <f t="shared" si="74"/>
        <v>music</v>
      </c>
      <c r="R802" s="7" t="str">
        <f t="shared" si="75"/>
        <v>rock</v>
      </c>
      <c r="S802" s="11">
        <f t="shared" si="76"/>
        <v>41863.433495370373</v>
      </c>
      <c r="T802" s="11">
        <f t="shared" si="77"/>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s="7" t="str">
        <f t="shared" si="74"/>
        <v>music</v>
      </c>
      <c r="R803" s="7" t="str">
        <f t="shared" si="75"/>
        <v>rock</v>
      </c>
      <c r="S803" s="11">
        <f t="shared" si="76"/>
        <v>40695.795370370368</v>
      </c>
      <c r="T803" s="11">
        <f t="shared" si="77"/>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s="7" t="str">
        <f t="shared" si="74"/>
        <v>music</v>
      </c>
      <c r="R804" s="7" t="str">
        <f t="shared" si="75"/>
        <v>rock</v>
      </c>
      <c r="S804" s="11">
        <f t="shared" si="76"/>
        <v>41123.022268518522</v>
      </c>
      <c r="T804" s="11">
        <f t="shared" si="77"/>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s="7" t="str">
        <f t="shared" si="74"/>
        <v>music</v>
      </c>
      <c r="R805" s="7" t="str">
        <f t="shared" si="75"/>
        <v>rock</v>
      </c>
      <c r="S805" s="11">
        <f t="shared" si="76"/>
        <v>40665.949976851851</v>
      </c>
      <c r="T805" s="11">
        <f t="shared" si="77"/>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s="7" t="str">
        <f t="shared" si="74"/>
        <v>music</v>
      </c>
      <c r="R806" s="7" t="str">
        <f t="shared" si="75"/>
        <v>rock</v>
      </c>
      <c r="S806" s="11">
        <f t="shared" si="76"/>
        <v>40730.105625000004</v>
      </c>
      <c r="T806" s="11">
        <f t="shared" si="77"/>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s="7" t="str">
        <f t="shared" si="74"/>
        <v>music</v>
      </c>
      <c r="R807" s="7" t="str">
        <f t="shared" si="75"/>
        <v>rock</v>
      </c>
      <c r="S807" s="11">
        <f t="shared" si="76"/>
        <v>40690.823055555556</v>
      </c>
      <c r="T807" s="11">
        <f t="shared" si="77"/>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s="7" t="str">
        <f t="shared" si="74"/>
        <v>music</v>
      </c>
      <c r="R808" s="7" t="str">
        <f t="shared" si="75"/>
        <v>rock</v>
      </c>
      <c r="S808" s="11">
        <f t="shared" si="76"/>
        <v>40763.691423611112</v>
      </c>
      <c r="T808" s="11">
        <f t="shared" si="77"/>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s="7" t="str">
        <f t="shared" si="74"/>
        <v>music</v>
      </c>
      <c r="R809" s="7" t="str">
        <f t="shared" si="75"/>
        <v>rock</v>
      </c>
      <c r="S809" s="11">
        <f t="shared" si="76"/>
        <v>42759.628599537042</v>
      </c>
      <c r="T809" s="11">
        <f t="shared" si="77"/>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s="7" t="str">
        <f t="shared" si="74"/>
        <v>music</v>
      </c>
      <c r="R810" s="7" t="str">
        <f t="shared" si="75"/>
        <v>rock</v>
      </c>
      <c r="S810" s="11">
        <f t="shared" si="76"/>
        <v>41962.100532407407</v>
      </c>
      <c r="T810" s="11">
        <f t="shared" si="77"/>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s="7" t="str">
        <f t="shared" si="74"/>
        <v>music</v>
      </c>
      <c r="R811" s="7" t="str">
        <f t="shared" si="75"/>
        <v>rock</v>
      </c>
      <c r="S811" s="11">
        <f t="shared" si="76"/>
        <v>41628.833680555559</v>
      </c>
      <c r="T811" s="11">
        <f t="shared" si="77"/>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s="7" t="str">
        <f t="shared" si="74"/>
        <v>music</v>
      </c>
      <c r="R812" s="7" t="str">
        <f t="shared" si="75"/>
        <v>rock</v>
      </c>
      <c r="S812" s="11">
        <f t="shared" si="76"/>
        <v>41123.056273148148</v>
      </c>
      <c r="T812" s="11">
        <f t="shared" si="77"/>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s="7" t="str">
        <f t="shared" si="74"/>
        <v>music</v>
      </c>
      <c r="R813" s="7" t="str">
        <f t="shared" si="75"/>
        <v>rock</v>
      </c>
      <c r="S813" s="11">
        <f t="shared" si="76"/>
        <v>41443.643541666665</v>
      </c>
      <c r="T813" s="11">
        <f t="shared" si="77"/>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s="7" t="str">
        <f t="shared" si="74"/>
        <v>music</v>
      </c>
      <c r="R814" s="7" t="str">
        <f t="shared" si="75"/>
        <v>rock</v>
      </c>
      <c r="S814" s="11">
        <f t="shared" si="76"/>
        <v>41282.017962962964</v>
      </c>
      <c r="T814" s="11">
        <f t="shared" si="77"/>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s="7" t="str">
        <f t="shared" si="74"/>
        <v>music</v>
      </c>
      <c r="R815" s="7" t="str">
        <f t="shared" si="75"/>
        <v>rock</v>
      </c>
      <c r="S815" s="11">
        <f t="shared" si="76"/>
        <v>41080.960243055553</v>
      </c>
      <c r="T815" s="11">
        <f t="shared" si="77"/>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s="7" t="str">
        <f t="shared" si="74"/>
        <v>music</v>
      </c>
      <c r="R816" s="7" t="str">
        <f t="shared" si="75"/>
        <v>rock</v>
      </c>
      <c r="S816" s="11">
        <f t="shared" si="76"/>
        <v>40679.743067129632</v>
      </c>
      <c r="T816" s="11">
        <f t="shared" si="77"/>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s="7" t="str">
        <f t="shared" si="74"/>
        <v>music</v>
      </c>
      <c r="R817" s="7" t="str">
        <f t="shared" si="75"/>
        <v>rock</v>
      </c>
      <c r="S817" s="11">
        <f t="shared" si="76"/>
        <v>41914.917858796296</v>
      </c>
      <c r="T817" s="11">
        <f t="shared" si="77"/>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s="7" t="str">
        <f t="shared" si="74"/>
        <v>music</v>
      </c>
      <c r="R818" s="7" t="str">
        <f t="shared" si="75"/>
        <v>rock</v>
      </c>
      <c r="S818" s="11">
        <f t="shared" si="76"/>
        <v>41341.870868055557</v>
      </c>
      <c r="T818" s="11">
        <f t="shared" si="77"/>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s="7" t="str">
        <f t="shared" si="74"/>
        <v>music</v>
      </c>
      <c r="R819" s="7" t="str">
        <f t="shared" si="75"/>
        <v>rock</v>
      </c>
      <c r="S819" s="11">
        <f t="shared" si="76"/>
        <v>40925.599664351852</v>
      </c>
      <c r="T819" s="11">
        <f t="shared" si="77"/>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s="7" t="str">
        <f t="shared" si="74"/>
        <v>music</v>
      </c>
      <c r="R820" s="7" t="str">
        <f t="shared" si="75"/>
        <v>rock</v>
      </c>
      <c r="S820" s="11">
        <f t="shared" si="76"/>
        <v>41120.882881944446</v>
      </c>
      <c r="T820" s="11">
        <f t="shared" si="77"/>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s="7" t="str">
        <f t="shared" si="74"/>
        <v>music</v>
      </c>
      <c r="R821" s="7" t="str">
        <f t="shared" si="75"/>
        <v>rock</v>
      </c>
      <c r="S821" s="11">
        <f t="shared" si="76"/>
        <v>41619.998310185183</v>
      </c>
      <c r="T821" s="11">
        <f t="shared" si="77"/>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s="7" t="str">
        <f t="shared" si="74"/>
        <v>music</v>
      </c>
      <c r="R822" s="7" t="str">
        <f t="shared" si="75"/>
        <v>rock</v>
      </c>
      <c r="S822" s="11">
        <f t="shared" si="76"/>
        <v>41768.841921296298</v>
      </c>
      <c r="T822" s="11">
        <f t="shared" si="77"/>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s="7" t="str">
        <f t="shared" si="74"/>
        <v>music</v>
      </c>
      <c r="R823" s="7" t="str">
        <f t="shared" si="75"/>
        <v>rock</v>
      </c>
      <c r="S823" s="11">
        <f t="shared" si="76"/>
        <v>42093.922048611115</v>
      </c>
      <c r="T823" s="11">
        <f t="shared" si="77"/>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s="7" t="str">
        <f t="shared" si="74"/>
        <v>music</v>
      </c>
      <c r="R824" s="7" t="str">
        <f t="shared" si="75"/>
        <v>rock</v>
      </c>
      <c r="S824" s="11">
        <f t="shared" si="76"/>
        <v>41157.947337962964</v>
      </c>
      <c r="T824" s="11">
        <f t="shared" si="77"/>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s="7" t="str">
        <f t="shared" si="74"/>
        <v>music</v>
      </c>
      <c r="R825" s="7" t="str">
        <f t="shared" si="75"/>
        <v>rock</v>
      </c>
      <c r="S825" s="11">
        <f t="shared" si="76"/>
        <v>42055.972824074073</v>
      </c>
      <c r="T825" s="11">
        <f t="shared" si="77"/>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s="7" t="str">
        <f t="shared" si="74"/>
        <v>music</v>
      </c>
      <c r="R826" s="7" t="str">
        <f t="shared" si="75"/>
        <v>rock</v>
      </c>
      <c r="S826" s="11">
        <f t="shared" si="76"/>
        <v>40250.242106481484</v>
      </c>
      <c r="T826" s="11">
        <f t="shared" si="77"/>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s="7" t="str">
        <f t="shared" si="74"/>
        <v>music</v>
      </c>
      <c r="R827" s="7" t="str">
        <f t="shared" si="75"/>
        <v>rock</v>
      </c>
      <c r="S827" s="11">
        <f t="shared" si="76"/>
        <v>41186.306527777779</v>
      </c>
      <c r="T827" s="11">
        <f t="shared" si="77"/>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s="7" t="str">
        <f t="shared" si="74"/>
        <v>music</v>
      </c>
      <c r="R828" s="7" t="str">
        <f t="shared" si="75"/>
        <v>rock</v>
      </c>
      <c r="S828" s="11">
        <f t="shared" si="76"/>
        <v>40973.038541666669</v>
      </c>
      <c r="T828" s="11">
        <f t="shared" si="77"/>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s="7" t="str">
        <f t="shared" si="74"/>
        <v>music</v>
      </c>
      <c r="R829" s="7" t="str">
        <f t="shared" si="75"/>
        <v>rock</v>
      </c>
      <c r="S829" s="11">
        <f t="shared" si="76"/>
        <v>40927.473460648151</v>
      </c>
      <c r="T829" s="11">
        <f t="shared" si="77"/>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s="7" t="str">
        <f t="shared" si="74"/>
        <v>music</v>
      </c>
      <c r="R830" s="7" t="str">
        <f t="shared" si="75"/>
        <v>rock</v>
      </c>
      <c r="S830" s="11">
        <f t="shared" si="76"/>
        <v>41073.050717592596</v>
      </c>
      <c r="T830" s="11">
        <f t="shared" si="77"/>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s="7" t="str">
        <f t="shared" si="74"/>
        <v>music</v>
      </c>
      <c r="R831" s="7" t="str">
        <f t="shared" si="75"/>
        <v>rock</v>
      </c>
      <c r="S831" s="11">
        <f t="shared" si="76"/>
        <v>42504.801388888889</v>
      </c>
      <c r="T831" s="11">
        <f t="shared" si="77"/>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s="7" t="str">
        <f t="shared" si="74"/>
        <v>music</v>
      </c>
      <c r="R832" s="7" t="str">
        <f t="shared" si="75"/>
        <v>rock</v>
      </c>
      <c r="S832" s="11">
        <f t="shared" si="76"/>
        <v>41325.525752314818</v>
      </c>
      <c r="T832" s="11">
        <f t="shared" si="77"/>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s="7" t="str">
        <f t="shared" si="74"/>
        <v>music</v>
      </c>
      <c r="R833" s="7" t="str">
        <f t="shared" si="75"/>
        <v>rock</v>
      </c>
      <c r="S833" s="11">
        <f t="shared" si="76"/>
        <v>40996.646921296298</v>
      </c>
      <c r="T833" s="11">
        <f t="shared" si="77"/>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s="7" t="str">
        <f t="shared" si="74"/>
        <v>music</v>
      </c>
      <c r="R834" s="7" t="str">
        <f t="shared" si="75"/>
        <v>rock</v>
      </c>
      <c r="S834" s="11">
        <f t="shared" si="76"/>
        <v>40869.675173611111</v>
      </c>
      <c r="T834" s="11">
        <f t="shared" si="77"/>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E835/L835</f>
        <v>148.78048780487805</v>
      </c>
      <c r="Q835" s="7" t="str">
        <f t="shared" ref="Q835:Q898" si="80">LEFT(N835,FIND("/",N835)-1)</f>
        <v>music</v>
      </c>
      <c r="R835" s="7" t="str">
        <f t="shared" ref="R835:R898" si="81">MID(N835,FIND("/",N835)+1,20)</f>
        <v>rock</v>
      </c>
      <c r="S835" s="11">
        <f t="shared" ref="S835:S898" si="82">(((J835/60)/60)/24)+DATE(1970,1,1)</f>
        <v>41718.878182870372</v>
      </c>
      <c r="T835" s="11">
        <f t="shared" ref="T835:T898" si="83">(((I835/60)/60)/24)+DATE(1970,1,1)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s="7" t="str">
        <f t="shared" si="80"/>
        <v>music</v>
      </c>
      <c r="R836" s="7" t="str">
        <f t="shared" si="81"/>
        <v>rock</v>
      </c>
      <c r="S836" s="11">
        <f t="shared" si="82"/>
        <v>41422.822824074072</v>
      </c>
      <c r="T836" s="11">
        <f t="shared" si="83"/>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s="7" t="str">
        <f t="shared" si="80"/>
        <v>music</v>
      </c>
      <c r="R837" s="7" t="str">
        <f t="shared" si="81"/>
        <v>rock</v>
      </c>
      <c r="S837" s="11">
        <f t="shared" si="82"/>
        <v>41005.45784722222</v>
      </c>
      <c r="T837" s="11">
        <f t="shared" si="83"/>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s="7" t="str">
        <f t="shared" si="80"/>
        <v>music</v>
      </c>
      <c r="R838" s="7" t="str">
        <f t="shared" si="81"/>
        <v>rock</v>
      </c>
      <c r="S838" s="11">
        <f t="shared" si="82"/>
        <v>41524.056921296295</v>
      </c>
      <c r="T838" s="11">
        <f t="shared" si="83"/>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s="7" t="str">
        <f t="shared" si="80"/>
        <v>music</v>
      </c>
      <c r="R839" s="7" t="str">
        <f t="shared" si="81"/>
        <v>rock</v>
      </c>
      <c r="S839" s="11">
        <f t="shared" si="82"/>
        <v>41730.998402777775</v>
      </c>
      <c r="T839" s="11">
        <f t="shared" si="83"/>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s="7" t="str">
        <f t="shared" si="80"/>
        <v>music</v>
      </c>
      <c r="R840" s="7" t="str">
        <f t="shared" si="81"/>
        <v>rock</v>
      </c>
      <c r="S840" s="11">
        <f t="shared" si="82"/>
        <v>40895.897974537038</v>
      </c>
      <c r="T840" s="11">
        <f t="shared" si="83"/>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s="7" t="str">
        <f t="shared" si="80"/>
        <v>music</v>
      </c>
      <c r="R841" s="7" t="str">
        <f t="shared" si="81"/>
        <v>rock</v>
      </c>
      <c r="S841" s="11">
        <f t="shared" si="82"/>
        <v>41144.763379629629</v>
      </c>
      <c r="T841" s="11">
        <f t="shared" si="83"/>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s="7" t="str">
        <f t="shared" si="80"/>
        <v>music</v>
      </c>
      <c r="R842" s="7" t="str">
        <f t="shared" si="81"/>
        <v>metal</v>
      </c>
      <c r="S842" s="11">
        <f t="shared" si="82"/>
        <v>42607.226701388892</v>
      </c>
      <c r="T842" s="11">
        <f t="shared" si="83"/>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s="7" t="str">
        <f t="shared" si="80"/>
        <v>music</v>
      </c>
      <c r="R843" s="7" t="str">
        <f t="shared" si="81"/>
        <v>metal</v>
      </c>
      <c r="S843" s="11">
        <f t="shared" si="82"/>
        <v>41923.838692129626</v>
      </c>
      <c r="T843" s="11">
        <f t="shared" si="83"/>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s="7" t="str">
        <f t="shared" si="80"/>
        <v>music</v>
      </c>
      <c r="R844" s="7" t="str">
        <f t="shared" si="81"/>
        <v>metal</v>
      </c>
      <c r="S844" s="11">
        <f t="shared" si="82"/>
        <v>41526.592395833337</v>
      </c>
      <c r="T844" s="11">
        <f t="shared" si="83"/>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s="7" t="str">
        <f t="shared" si="80"/>
        <v>music</v>
      </c>
      <c r="R845" s="7" t="str">
        <f t="shared" si="81"/>
        <v>metal</v>
      </c>
      <c r="S845" s="11">
        <f t="shared" si="82"/>
        <v>42695.257870370369</v>
      </c>
      <c r="T845" s="11">
        <f t="shared" si="83"/>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s="7" t="str">
        <f t="shared" si="80"/>
        <v>music</v>
      </c>
      <c r="R846" s="7" t="str">
        <f t="shared" si="81"/>
        <v>metal</v>
      </c>
      <c r="S846" s="11">
        <f t="shared" si="82"/>
        <v>41905.684629629628</v>
      </c>
      <c r="T846" s="11">
        <f t="shared" si="83"/>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s="7" t="str">
        <f t="shared" si="80"/>
        <v>music</v>
      </c>
      <c r="R847" s="7" t="str">
        <f t="shared" si="81"/>
        <v>metal</v>
      </c>
      <c r="S847" s="11">
        <f t="shared" si="82"/>
        <v>42578.205972222218</v>
      </c>
      <c r="T847" s="11">
        <f t="shared" si="83"/>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s="7" t="str">
        <f t="shared" si="80"/>
        <v>music</v>
      </c>
      <c r="R848" s="7" t="str">
        <f t="shared" si="81"/>
        <v>metal</v>
      </c>
      <c r="S848" s="11">
        <f t="shared" si="82"/>
        <v>41694.391840277778</v>
      </c>
      <c r="T848" s="11">
        <f t="shared" si="83"/>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s="7" t="str">
        <f t="shared" si="80"/>
        <v>music</v>
      </c>
      <c r="R849" s="7" t="str">
        <f t="shared" si="81"/>
        <v>metal</v>
      </c>
      <c r="S849" s="11">
        <f t="shared" si="82"/>
        <v>42165.79833333334</v>
      </c>
      <c r="T849" s="11">
        <f t="shared" si="83"/>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s="7" t="str">
        <f t="shared" si="80"/>
        <v>music</v>
      </c>
      <c r="R850" s="7" t="str">
        <f t="shared" si="81"/>
        <v>metal</v>
      </c>
      <c r="S850" s="11">
        <f t="shared" si="82"/>
        <v>42078.792048611111</v>
      </c>
      <c r="T850" s="11">
        <f t="shared" si="83"/>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s="7" t="str">
        <f t="shared" si="80"/>
        <v>music</v>
      </c>
      <c r="R851" s="7" t="str">
        <f t="shared" si="81"/>
        <v>metal</v>
      </c>
      <c r="S851" s="11">
        <f t="shared" si="82"/>
        <v>42051.148888888885</v>
      </c>
      <c r="T851" s="11">
        <f t="shared" si="83"/>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s="7" t="str">
        <f t="shared" si="80"/>
        <v>music</v>
      </c>
      <c r="R852" s="7" t="str">
        <f t="shared" si="81"/>
        <v>metal</v>
      </c>
      <c r="S852" s="11">
        <f t="shared" si="82"/>
        <v>42452.827743055561</v>
      </c>
      <c r="T852" s="11">
        <f t="shared" si="83"/>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s="7" t="str">
        <f t="shared" si="80"/>
        <v>music</v>
      </c>
      <c r="R853" s="7" t="str">
        <f t="shared" si="81"/>
        <v>metal</v>
      </c>
      <c r="S853" s="11">
        <f t="shared" si="82"/>
        <v>42522.880243055552</v>
      </c>
      <c r="T853" s="11">
        <f t="shared" si="83"/>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s="7" t="str">
        <f t="shared" si="80"/>
        <v>music</v>
      </c>
      <c r="R854" s="7" t="str">
        <f t="shared" si="81"/>
        <v>metal</v>
      </c>
      <c r="S854" s="11">
        <f t="shared" si="82"/>
        <v>42656.805497685185</v>
      </c>
      <c r="T854" s="11">
        <f t="shared" si="83"/>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s="7" t="str">
        <f t="shared" si="80"/>
        <v>music</v>
      </c>
      <c r="R855" s="7" t="str">
        <f t="shared" si="81"/>
        <v>metal</v>
      </c>
      <c r="S855" s="11">
        <f t="shared" si="82"/>
        <v>42021.832280092596</v>
      </c>
      <c r="T855" s="11">
        <f t="shared" si="83"/>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s="7" t="str">
        <f t="shared" si="80"/>
        <v>music</v>
      </c>
      <c r="R856" s="7" t="str">
        <f t="shared" si="81"/>
        <v>metal</v>
      </c>
      <c r="S856" s="11">
        <f t="shared" si="82"/>
        <v>42702.212337962963</v>
      </c>
      <c r="T856" s="11">
        <f t="shared" si="83"/>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s="7" t="str">
        <f t="shared" si="80"/>
        <v>music</v>
      </c>
      <c r="R857" s="7" t="str">
        <f t="shared" si="81"/>
        <v>metal</v>
      </c>
      <c r="S857" s="11">
        <f t="shared" si="82"/>
        <v>42545.125196759262</v>
      </c>
      <c r="T857" s="11">
        <f t="shared" si="83"/>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s="7" t="str">
        <f t="shared" si="80"/>
        <v>music</v>
      </c>
      <c r="R858" s="7" t="str">
        <f t="shared" si="81"/>
        <v>metal</v>
      </c>
      <c r="S858" s="11">
        <f t="shared" si="82"/>
        <v>42609.311990740738</v>
      </c>
      <c r="T858" s="11">
        <f t="shared" si="83"/>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s="7" t="str">
        <f t="shared" si="80"/>
        <v>music</v>
      </c>
      <c r="R859" s="7" t="str">
        <f t="shared" si="81"/>
        <v>metal</v>
      </c>
      <c r="S859" s="11">
        <f t="shared" si="82"/>
        <v>42291.581377314811</v>
      </c>
      <c r="T859" s="11">
        <f t="shared" si="83"/>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s="7" t="str">
        <f t="shared" si="80"/>
        <v>music</v>
      </c>
      <c r="R860" s="7" t="str">
        <f t="shared" si="81"/>
        <v>metal</v>
      </c>
      <c r="S860" s="11">
        <f t="shared" si="82"/>
        <v>42079.745578703703</v>
      </c>
      <c r="T860" s="11">
        <f t="shared" si="83"/>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s="7" t="str">
        <f t="shared" si="80"/>
        <v>music</v>
      </c>
      <c r="R861" s="7" t="str">
        <f t="shared" si="81"/>
        <v>metal</v>
      </c>
      <c r="S861" s="11">
        <f t="shared" si="82"/>
        <v>42128.820231481484</v>
      </c>
      <c r="T861" s="11">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s="7" t="str">
        <f t="shared" si="80"/>
        <v>music</v>
      </c>
      <c r="R862" s="7" t="str">
        <f t="shared" si="81"/>
        <v>jazz</v>
      </c>
      <c r="S862" s="11">
        <f t="shared" si="82"/>
        <v>41570.482789351852</v>
      </c>
      <c r="T862" s="11">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s="7" t="str">
        <f t="shared" si="80"/>
        <v>music</v>
      </c>
      <c r="R863" s="7" t="str">
        <f t="shared" si="81"/>
        <v>jazz</v>
      </c>
      <c r="S863" s="11">
        <f t="shared" si="82"/>
        <v>42599.965324074074</v>
      </c>
      <c r="T863" s="11">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s="7" t="str">
        <f t="shared" si="80"/>
        <v>music</v>
      </c>
      <c r="R864" s="7" t="str">
        <f t="shared" si="81"/>
        <v>jazz</v>
      </c>
      <c r="S864" s="11">
        <f t="shared" si="82"/>
        <v>41559.5549537037</v>
      </c>
      <c r="T864" s="11">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s="7" t="str">
        <f t="shared" si="80"/>
        <v>music</v>
      </c>
      <c r="R865" s="7" t="str">
        <f t="shared" si="81"/>
        <v>jazz</v>
      </c>
      <c r="S865" s="11">
        <f t="shared" si="82"/>
        <v>40921.117662037039</v>
      </c>
      <c r="T865" s="11">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s="7" t="str">
        <f t="shared" si="80"/>
        <v>music</v>
      </c>
      <c r="R866" s="7" t="str">
        <f t="shared" si="81"/>
        <v>jazz</v>
      </c>
      <c r="S866" s="11">
        <f t="shared" si="82"/>
        <v>41541.106921296298</v>
      </c>
      <c r="T866" s="11">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s="7" t="str">
        <f t="shared" si="80"/>
        <v>music</v>
      </c>
      <c r="R867" s="7" t="str">
        <f t="shared" si="81"/>
        <v>jazz</v>
      </c>
      <c r="S867" s="11">
        <f t="shared" si="82"/>
        <v>41230.77311342593</v>
      </c>
      <c r="T867" s="11">
        <f t="shared" si="8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s="7" t="str">
        <f t="shared" si="80"/>
        <v>music</v>
      </c>
      <c r="R868" s="7" t="str">
        <f t="shared" si="81"/>
        <v>jazz</v>
      </c>
      <c r="S868" s="11">
        <f t="shared" si="82"/>
        <v>42025.637939814813</v>
      </c>
      <c r="T868" s="11">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s="7" t="str">
        <f t="shared" si="80"/>
        <v>music</v>
      </c>
      <c r="R869" s="7" t="str">
        <f t="shared" si="81"/>
        <v>jazz</v>
      </c>
      <c r="S869" s="11">
        <f t="shared" si="82"/>
        <v>40088.105393518519</v>
      </c>
      <c r="T869" s="11">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s="7" t="str">
        <f t="shared" si="80"/>
        <v>music</v>
      </c>
      <c r="R870" s="7" t="str">
        <f t="shared" si="81"/>
        <v>jazz</v>
      </c>
      <c r="S870" s="11">
        <f t="shared" si="82"/>
        <v>41616.027754629627</v>
      </c>
      <c r="T870" s="11">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s="7" t="str">
        <f t="shared" si="80"/>
        <v>music</v>
      </c>
      <c r="R871" s="7" t="str">
        <f t="shared" si="81"/>
        <v>jazz</v>
      </c>
      <c r="S871" s="11">
        <f t="shared" si="82"/>
        <v>41342.845567129632</v>
      </c>
      <c r="T871" s="11">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s="7" t="str">
        <f t="shared" si="80"/>
        <v>music</v>
      </c>
      <c r="R872" s="7" t="str">
        <f t="shared" si="81"/>
        <v>jazz</v>
      </c>
      <c r="S872" s="11">
        <f t="shared" si="82"/>
        <v>41488.022256944445</v>
      </c>
      <c r="T872" s="11">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s="7" t="str">
        <f t="shared" si="80"/>
        <v>music</v>
      </c>
      <c r="R873" s="7" t="str">
        <f t="shared" si="81"/>
        <v>jazz</v>
      </c>
      <c r="S873" s="11">
        <f t="shared" si="82"/>
        <v>41577.561284722222</v>
      </c>
      <c r="T873" s="11">
        <f t="shared" si="8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s="7" t="str">
        <f t="shared" si="80"/>
        <v>music</v>
      </c>
      <c r="R874" s="7" t="str">
        <f t="shared" si="81"/>
        <v>jazz</v>
      </c>
      <c r="S874" s="11">
        <f t="shared" si="82"/>
        <v>40567.825543981482</v>
      </c>
      <c r="T874" s="11">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s="7" t="str">
        <f t="shared" si="80"/>
        <v>music</v>
      </c>
      <c r="R875" s="7" t="str">
        <f t="shared" si="81"/>
        <v>jazz</v>
      </c>
      <c r="S875" s="11">
        <f t="shared" si="82"/>
        <v>41184.167129629634</v>
      </c>
      <c r="T875" s="11">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s="7" t="str">
        <f t="shared" si="80"/>
        <v>music</v>
      </c>
      <c r="R876" s="7" t="str">
        <f t="shared" si="81"/>
        <v>jazz</v>
      </c>
      <c r="S876" s="11">
        <f t="shared" si="82"/>
        <v>41368.583726851852</v>
      </c>
      <c r="T876" s="11">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e">
        <f t="shared" si="79"/>
        <v>#DIV/0!</v>
      </c>
      <c r="Q877" s="7" t="str">
        <f t="shared" si="80"/>
        <v>music</v>
      </c>
      <c r="R877" s="7" t="str">
        <f t="shared" si="81"/>
        <v>jazz</v>
      </c>
      <c r="S877" s="11">
        <f t="shared" si="82"/>
        <v>42248.723738425921</v>
      </c>
      <c r="T877" s="11">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s="7" t="str">
        <f t="shared" si="80"/>
        <v>music</v>
      </c>
      <c r="R878" s="7" t="str">
        <f t="shared" si="81"/>
        <v>jazz</v>
      </c>
      <c r="S878" s="11">
        <f t="shared" si="82"/>
        <v>41276.496840277774</v>
      </c>
      <c r="T878" s="11">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s="7" t="str">
        <f t="shared" si="80"/>
        <v>music</v>
      </c>
      <c r="R879" s="7" t="str">
        <f t="shared" si="81"/>
        <v>jazz</v>
      </c>
      <c r="S879" s="11">
        <f t="shared" si="82"/>
        <v>41597.788888888892</v>
      </c>
      <c r="T879" s="11">
        <f t="shared" si="8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s="7" t="str">
        <f t="shared" si="80"/>
        <v>music</v>
      </c>
      <c r="R880" s="7" t="str">
        <f t="shared" si="81"/>
        <v>jazz</v>
      </c>
      <c r="S880" s="11">
        <f t="shared" si="82"/>
        <v>40505.232916666668</v>
      </c>
      <c r="T880" s="11">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s="7" t="str">
        <f t="shared" si="80"/>
        <v>music</v>
      </c>
      <c r="R881" s="7" t="str">
        <f t="shared" si="81"/>
        <v>jazz</v>
      </c>
      <c r="S881" s="11">
        <f t="shared" si="82"/>
        <v>41037.829918981479</v>
      </c>
      <c r="T881" s="11">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s="7" t="str">
        <f t="shared" si="80"/>
        <v>music</v>
      </c>
      <c r="R882" s="7" t="str">
        <f t="shared" si="81"/>
        <v>indie rock</v>
      </c>
      <c r="S882" s="11">
        <f t="shared" si="82"/>
        <v>41179.32104166667</v>
      </c>
      <c r="T882" s="11">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s="7" t="str">
        <f t="shared" si="80"/>
        <v>music</v>
      </c>
      <c r="R883" s="7" t="str">
        <f t="shared" si="81"/>
        <v>indie rock</v>
      </c>
      <c r="S883" s="11">
        <f t="shared" si="82"/>
        <v>40877.25099537037</v>
      </c>
      <c r="T883" s="11">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s="7" t="str">
        <f t="shared" si="80"/>
        <v>music</v>
      </c>
      <c r="R884" s="7" t="str">
        <f t="shared" si="81"/>
        <v>indie rock</v>
      </c>
      <c r="S884" s="11">
        <f t="shared" si="82"/>
        <v>40759.860532407409</v>
      </c>
      <c r="T884" s="11">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s="7" t="str">
        <f t="shared" si="80"/>
        <v>music</v>
      </c>
      <c r="R885" s="7" t="str">
        <f t="shared" si="81"/>
        <v>indie rock</v>
      </c>
      <c r="S885" s="11">
        <f t="shared" si="82"/>
        <v>42371.935590277775</v>
      </c>
      <c r="T885" s="11">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s="7" t="str">
        <f t="shared" si="80"/>
        <v>music</v>
      </c>
      <c r="R886" s="7" t="str">
        <f t="shared" si="81"/>
        <v>indie rock</v>
      </c>
      <c r="S886" s="11">
        <f t="shared" si="82"/>
        <v>40981.802615740737</v>
      </c>
      <c r="T886" s="11">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s="7" t="str">
        <f t="shared" si="80"/>
        <v>music</v>
      </c>
      <c r="R887" s="7" t="str">
        <f t="shared" si="81"/>
        <v>indie rock</v>
      </c>
      <c r="S887" s="11">
        <f t="shared" si="82"/>
        <v>42713.941099537042</v>
      </c>
      <c r="T887" s="11">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s="7" t="str">
        <f t="shared" si="80"/>
        <v>music</v>
      </c>
      <c r="R888" s="7" t="str">
        <f t="shared" si="81"/>
        <v>indie rock</v>
      </c>
      <c r="S888" s="11">
        <f t="shared" si="82"/>
        <v>42603.870520833334</v>
      </c>
      <c r="T888" s="11">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e">
        <f t="shared" si="79"/>
        <v>#DIV/0!</v>
      </c>
      <c r="Q889" s="7" t="str">
        <f t="shared" si="80"/>
        <v>music</v>
      </c>
      <c r="R889" s="7" t="str">
        <f t="shared" si="81"/>
        <v>indie rock</v>
      </c>
      <c r="S889" s="11">
        <f t="shared" si="82"/>
        <v>41026.958969907406</v>
      </c>
      <c r="T889" s="11">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s="7" t="str">
        <f t="shared" si="80"/>
        <v>music</v>
      </c>
      <c r="R890" s="7" t="str">
        <f t="shared" si="81"/>
        <v>indie rock</v>
      </c>
      <c r="S890" s="11">
        <f t="shared" si="82"/>
        <v>40751.753298611111</v>
      </c>
      <c r="T890" s="11">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s="7" t="str">
        <f t="shared" si="80"/>
        <v>music</v>
      </c>
      <c r="R891" s="7" t="str">
        <f t="shared" si="81"/>
        <v>indie rock</v>
      </c>
      <c r="S891" s="11">
        <f t="shared" si="82"/>
        <v>41887.784062500003</v>
      </c>
      <c r="T891" s="11">
        <f t="shared" si="8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s="7" t="str">
        <f t="shared" si="80"/>
        <v>music</v>
      </c>
      <c r="R892" s="7" t="str">
        <f t="shared" si="81"/>
        <v>indie rock</v>
      </c>
      <c r="S892" s="11">
        <f t="shared" si="82"/>
        <v>41569.698831018519</v>
      </c>
      <c r="T892" s="11">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s="7" t="str">
        <f t="shared" si="80"/>
        <v>music</v>
      </c>
      <c r="R893" s="7" t="str">
        <f t="shared" si="81"/>
        <v>indie rock</v>
      </c>
      <c r="S893" s="11">
        <f t="shared" si="82"/>
        <v>41842.031597222223</v>
      </c>
      <c r="T893" s="11">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s="7" t="str">
        <f t="shared" si="80"/>
        <v>music</v>
      </c>
      <c r="R894" s="7" t="str">
        <f t="shared" si="81"/>
        <v>indie rock</v>
      </c>
      <c r="S894" s="11">
        <f t="shared" si="82"/>
        <v>40304.20003472222</v>
      </c>
      <c r="T894" s="11">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s="7" t="str">
        <f t="shared" si="80"/>
        <v>music</v>
      </c>
      <c r="R895" s="7" t="str">
        <f t="shared" si="81"/>
        <v>indie rock</v>
      </c>
      <c r="S895" s="11">
        <f t="shared" si="82"/>
        <v>42065.897719907407</v>
      </c>
      <c r="T895" s="11">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s="7" t="str">
        <f t="shared" si="80"/>
        <v>music</v>
      </c>
      <c r="R896" s="7" t="str">
        <f t="shared" si="81"/>
        <v>indie rock</v>
      </c>
      <c r="S896" s="11">
        <f t="shared" si="82"/>
        <v>42496.981597222228</v>
      </c>
      <c r="T896" s="11">
        <f t="shared" si="8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s="7" t="str">
        <f t="shared" si="80"/>
        <v>music</v>
      </c>
      <c r="R897" s="7" t="str">
        <f t="shared" si="81"/>
        <v>indie rock</v>
      </c>
      <c r="S897" s="11">
        <f t="shared" si="82"/>
        <v>40431.127650462964</v>
      </c>
      <c r="T897" s="11">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s="7" t="str">
        <f t="shared" si="80"/>
        <v>music</v>
      </c>
      <c r="R898" s="7" t="str">
        <f t="shared" si="81"/>
        <v>indie rock</v>
      </c>
      <c r="S898" s="11">
        <f t="shared" si="82"/>
        <v>42218.872986111113</v>
      </c>
      <c r="T898" s="11">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t="e">
        <f t="shared" ref="P899:P962" si="85">E899/L899</f>
        <v>#DIV/0!</v>
      </c>
      <c r="Q899" s="7" t="str">
        <f t="shared" ref="Q899:Q962" si="86">LEFT(N899,FIND("/",N899)-1)</f>
        <v>music</v>
      </c>
      <c r="R899" s="7" t="str">
        <f t="shared" ref="R899:R962" si="87">MID(N899,FIND("/",N899)+1,20)</f>
        <v>indie rock</v>
      </c>
      <c r="S899" s="11">
        <f t="shared" ref="S899:S962" si="88">(((J899/60)/60)/24)+DATE(1970,1,1)</f>
        <v>41211.688750000001</v>
      </c>
      <c r="T899" s="11">
        <f t="shared" ref="T899:T962" si="8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s="7" t="str">
        <f t="shared" si="86"/>
        <v>music</v>
      </c>
      <c r="R900" s="7" t="str">
        <f t="shared" si="87"/>
        <v>indie rock</v>
      </c>
      <c r="S900" s="11">
        <f t="shared" si="88"/>
        <v>40878.758217592593</v>
      </c>
      <c r="T900" s="11">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s="7" t="str">
        <f t="shared" si="86"/>
        <v>music</v>
      </c>
      <c r="R901" s="7" t="str">
        <f t="shared" si="87"/>
        <v>indie rock</v>
      </c>
      <c r="S901" s="11">
        <f t="shared" si="88"/>
        <v>40646.099097222221</v>
      </c>
      <c r="T901" s="11">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s="7" t="str">
        <f t="shared" si="86"/>
        <v>music</v>
      </c>
      <c r="R902" s="7" t="str">
        <f t="shared" si="87"/>
        <v>jazz</v>
      </c>
      <c r="S902" s="11">
        <f t="shared" si="88"/>
        <v>42429.84956018519</v>
      </c>
      <c r="T902" s="11">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e">
        <f t="shared" si="85"/>
        <v>#DIV/0!</v>
      </c>
      <c r="Q903" s="7" t="str">
        <f t="shared" si="86"/>
        <v>music</v>
      </c>
      <c r="R903" s="7" t="str">
        <f t="shared" si="87"/>
        <v>jazz</v>
      </c>
      <c r="S903" s="11">
        <f t="shared" si="88"/>
        <v>40291.81150462963</v>
      </c>
      <c r="T903" s="11">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s="7" t="str">
        <f t="shared" si="86"/>
        <v>music</v>
      </c>
      <c r="R904" s="7" t="str">
        <f t="shared" si="87"/>
        <v>jazz</v>
      </c>
      <c r="S904" s="11">
        <f t="shared" si="88"/>
        <v>41829.965532407405</v>
      </c>
      <c r="T904" s="11">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s="7" t="str">
        <f t="shared" si="86"/>
        <v>music</v>
      </c>
      <c r="R905" s="7" t="str">
        <f t="shared" si="87"/>
        <v>jazz</v>
      </c>
      <c r="S905" s="11">
        <f t="shared" si="88"/>
        <v>41149.796064814815</v>
      </c>
      <c r="T905" s="11">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s="7" t="str">
        <f t="shared" si="86"/>
        <v>music</v>
      </c>
      <c r="R906" s="7" t="str">
        <f t="shared" si="87"/>
        <v>jazz</v>
      </c>
      <c r="S906" s="11">
        <f t="shared" si="88"/>
        <v>42342.080289351856</v>
      </c>
      <c r="T906" s="11">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s="7" t="str">
        <f t="shared" si="86"/>
        <v>music</v>
      </c>
      <c r="R907" s="7" t="str">
        <f t="shared" si="87"/>
        <v>jazz</v>
      </c>
      <c r="S907" s="11">
        <f t="shared" si="88"/>
        <v>40507.239884259259</v>
      </c>
      <c r="T907" s="11">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e">
        <f t="shared" si="85"/>
        <v>#DIV/0!</v>
      </c>
      <c r="Q908" s="7" t="str">
        <f t="shared" si="86"/>
        <v>music</v>
      </c>
      <c r="R908" s="7" t="str">
        <f t="shared" si="87"/>
        <v>jazz</v>
      </c>
      <c r="S908" s="11">
        <f t="shared" si="88"/>
        <v>41681.189699074072</v>
      </c>
      <c r="T908" s="11">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e">
        <f t="shared" si="85"/>
        <v>#DIV/0!</v>
      </c>
      <c r="Q909" s="7" t="str">
        <f t="shared" si="86"/>
        <v>music</v>
      </c>
      <c r="R909" s="7" t="str">
        <f t="shared" si="87"/>
        <v>jazz</v>
      </c>
      <c r="S909" s="11">
        <f t="shared" si="88"/>
        <v>40767.192395833335</v>
      </c>
      <c r="T909" s="11">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e">
        <f t="shared" si="85"/>
        <v>#DIV/0!</v>
      </c>
      <c r="Q910" s="7" t="str">
        <f t="shared" si="86"/>
        <v>music</v>
      </c>
      <c r="R910" s="7" t="str">
        <f t="shared" si="87"/>
        <v>jazz</v>
      </c>
      <c r="S910" s="11">
        <f t="shared" si="88"/>
        <v>40340.801562499997</v>
      </c>
      <c r="T910" s="11">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s="7" t="str">
        <f t="shared" si="86"/>
        <v>music</v>
      </c>
      <c r="R911" s="7" t="str">
        <f t="shared" si="87"/>
        <v>jazz</v>
      </c>
      <c r="S911" s="11">
        <f t="shared" si="88"/>
        <v>41081.69027777778</v>
      </c>
      <c r="T911" s="11">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s="7" t="str">
        <f t="shared" si="86"/>
        <v>music</v>
      </c>
      <c r="R912" s="7" t="str">
        <f t="shared" si="87"/>
        <v>jazz</v>
      </c>
      <c r="S912" s="11">
        <f t="shared" si="88"/>
        <v>42737.545358796298</v>
      </c>
      <c r="T912" s="11">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e">
        <f t="shared" si="85"/>
        <v>#DIV/0!</v>
      </c>
      <c r="Q913" s="7" t="str">
        <f t="shared" si="86"/>
        <v>music</v>
      </c>
      <c r="R913" s="7" t="str">
        <f t="shared" si="87"/>
        <v>jazz</v>
      </c>
      <c r="S913" s="11">
        <f t="shared" si="88"/>
        <v>41642.005150462966</v>
      </c>
      <c r="T913" s="11">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s="7" t="str">
        <f t="shared" si="86"/>
        <v>music</v>
      </c>
      <c r="R914" s="7" t="str">
        <f t="shared" si="87"/>
        <v>jazz</v>
      </c>
      <c r="S914" s="11">
        <f t="shared" si="88"/>
        <v>41194.109340277777</v>
      </c>
      <c r="T914" s="11">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s="7" t="str">
        <f t="shared" si="86"/>
        <v>music</v>
      </c>
      <c r="R915" s="7" t="str">
        <f t="shared" si="87"/>
        <v>jazz</v>
      </c>
      <c r="S915" s="11">
        <f t="shared" si="88"/>
        <v>41004.139108796298</v>
      </c>
      <c r="T915" s="11">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e">
        <f t="shared" si="85"/>
        <v>#DIV/0!</v>
      </c>
      <c r="Q916" s="7" t="str">
        <f t="shared" si="86"/>
        <v>music</v>
      </c>
      <c r="R916" s="7" t="str">
        <f t="shared" si="87"/>
        <v>jazz</v>
      </c>
      <c r="S916" s="11">
        <f t="shared" si="88"/>
        <v>41116.763275462967</v>
      </c>
      <c r="T916" s="11">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s="7" t="str">
        <f t="shared" si="86"/>
        <v>music</v>
      </c>
      <c r="R917" s="7" t="str">
        <f t="shared" si="87"/>
        <v>jazz</v>
      </c>
      <c r="S917" s="11">
        <f t="shared" si="88"/>
        <v>40937.679560185185</v>
      </c>
      <c r="T917" s="11">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e">
        <f t="shared" si="85"/>
        <v>#DIV/0!</v>
      </c>
      <c r="Q918" s="7" t="str">
        <f t="shared" si="86"/>
        <v>music</v>
      </c>
      <c r="R918" s="7" t="str">
        <f t="shared" si="87"/>
        <v>jazz</v>
      </c>
      <c r="S918" s="11">
        <f t="shared" si="88"/>
        <v>40434.853402777779</v>
      </c>
      <c r="T918" s="11">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s="7" t="str">
        <f t="shared" si="86"/>
        <v>music</v>
      </c>
      <c r="R919" s="7" t="str">
        <f t="shared" si="87"/>
        <v>jazz</v>
      </c>
      <c r="S919" s="11">
        <f t="shared" si="88"/>
        <v>41802.94363425926</v>
      </c>
      <c r="T919" s="11">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s="7" t="str">
        <f t="shared" si="86"/>
        <v>music</v>
      </c>
      <c r="R920" s="7" t="str">
        <f t="shared" si="87"/>
        <v>jazz</v>
      </c>
      <c r="S920" s="11">
        <f t="shared" si="88"/>
        <v>41944.916215277779</v>
      </c>
      <c r="T920" s="11">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s="7" t="str">
        <f t="shared" si="86"/>
        <v>music</v>
      </c>
      <c r="R921" s="7" t="str">
        <f t="shared" si="87"/>
        <v>jazz</v>
      </c>
      <c r="S921" s="11">
        <f t="shared" si="88"/>
        <v>41227.641724537039</v>
      </c>
      <c r="T921" s="11">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e">
        <f t="shared" si="85"/>
        <v>#DIV/0!</v>
      </c>
      <c r="Q922" s="7" t="str">
        <f t="shared" si="86"/>
        <v>music</v>
      </c>
      <c r="R922" s="7" t="str">
        <f t="shared" si="87"/>
        <v>jazz</v>
      </c>
      <c r="S922" s="11">
        <f t="shared" si="88"/>
        <v>41562.67155092593</v>
      </c>
      <c r="T922" s="11">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s="7" t="str">
        <f t="shared" si="86"/>
        <v>music</v>
      </c>
      <c r="R923" s="7" t="str">
        <f t="shared" si="87"/>
        <v>jazz</v>
      </c>
      <c r="S923" s="11">
        <f t="shared" si="88"/>
        <v>40847.171018518515</v>
      </c>
      <c r="T923" s="11">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s="7" t="str">
        <f t="shared" si="86"/>
        <v>music</v>
      </c>
      <c r="R924" s="7" t="str">
        <f t="shared" si="87"/>
        <v>jazz</v>
      </c>
      <c r="S924" s="11">
        <f t="shared" si="88"/>
        <v>41878.530011574076</v>
      </c>
      <c r="T924" s="11">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s="7" t="str">
        <f t="shared" si="86"/>
        <v>music</v>
      </c>
      <c r="R925" s="7" t="str">
        <f t="shared" si="87"/>
        <v>jazz</v>
      </c>
      <c r="S925" s="11">
        <f t="shared" si="88"/>
        <v>41934.959756944445</v>
      </c>
      <c r="T925" s="11">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s="7" t="str">
        <f t="shared" si="86"/>
        <v>music</v>
      </c>
      <c r="R926" s="7" t="str">
        <f t="shared" si="87"/>
        <v>jazz</v>
      </c>
      <c r="S926" s="11">
        <f t="shared" si="88"/>
        <v>41288.942928240744</v>
      </c>
      <c r="T926" s="11">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s="7" t="str">
        <f t="shared" si="86"/>
        <v>music</v>
      </c>
      <c r="R927" s="7" t="str">
        <f t="shared" si="87"/>
        <v>jazz</v>
      </c>
      <c r="S927" s="11">
        <f t="shared" si="88"/>
        <v>41575.880914351852</v>
      </c>
      <c r="T927" s="11">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e">
        <f t="shared" si="85"/>
        <v>#DIV/0!</v>
      </c>
      <c r="Q928" s="7" t="str">
        <f t="shared" si="86"/>
        <v>music</v>
      </c>
      <c r="R928" s="7" t="str">
        <f t="shared" si="87"/>
        <v>jazz</v>
      </c>
      <c r="S928" s="11">
        <f t="shared" si="88"/>
        <v>40338.02002314815</v>
      </c>
      <c r="T928" s="11">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e">
        <f t="shared" si="85"/>
        <v>#DIV/0!</v>
      </c>
      <c r="Q929" s="7" t="str">
        <f t="shared" si="86"/>
        <v>music</v>
      </c>
      <c r="R929" s="7" t="str">
        <f t="shared" si="87"/>
        <v>jazz</v>
      </c>
      <c r="S929" s="11">
        <f t="shared" si="88"/>
        <v>41013.822858796295</v>
      </c>
      <c r="T929" s="11">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s="7" t="str">
        <f t="shared" si="86"/>
        <v>music</v>
      </c>
      <c r="R930" s="7" t="str">
        <f t="shared" si="87"/>
        <v>jazz</v>
      </c>
      <c r="S930" s="11">
        <f t="shared" si="88"/>
        <v>41180.86241898148</v>
      </c>
      <c r="T930" s="11">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e">
        <f t="shared" si="85"/>
        <v>#DIV/0!</v>
      </c>
      <c r="Q931" s="7" t="str">
        <f t="shared" si="86"/>
        <v>music</v>
      </c>
      <c r="R931" s="7" t="str">
        <f t="shared" si="87"/>
        <v>jazz</v>
      </c>
      <c r="S931" s="11">
        <f t="shared" si="88"/>
        <v>40978.238067129627</v>
      </c>
      <c r="T931" s="11">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s="7" t="str">
        <f t="shared" si="86"/>
        <v>music</v>
      </c>
      <c r="R932" s="7" t="str">
        <f t="shared" si="87"/>
        <v>jazz</v>
      </c>
      <c r="S932" s="11">
        <f t="shared" si="88"/>
        <v>40312.915578703702</v>
      </c>
      <c r="T932" s="11">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s="7" t="str">
        <f t="shared" si="86"/>
        <v>music</v>
      </c>
      <c r="R933" s="7" t="str">
        <f t="shared" si="87"/>
        <v>jazz</v>
      </c>
      <c r="S933" s="11">
        <f t="shared" si="88"/>
        <v>41680.359976851854</v>
      </c>
      <c r="T933" s="11">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s="7" t="str">
        <f t="shared" si="86"/>
        <v>music</v>
      </c>
      <c r="R934" s="7" t="str">
        <f t="shared" si="87"/>
        <v>jazz</v>
      </c>
      <c r="S934" s="11">
        <f t="shared" si="88"/>
        <v>41310.969270833331</v>
      </c>
      <c r="T934" s="11">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s="7" t="str">
        <f t="shared" si="86"/>
        <v>music</v>
      </c>
      <c r="R935" s="7" t="str">
        <f t="shared" si="87"/>
        <v>jazz</v>
      </c>
      <c r="S935" s="11">
        <f t="shared" si="88"/>
        <v>41711.169085648151</v>
      </c>
      <c r="T935" s="11">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s="7" t="str">
        <f t="shared" si="86"/>
        <v>music</v>
      </c>
      <c r="R936" s="7" t="str">
        <f t="shared" si="87"/>
        <v>jazz</v>
      </c>
      <c r="S936" s="11">
        <f t="shared" si="88"/>
        <v>41733.737083333333</v>
      </c>
      <c r="T936" s="11">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s="7" t="str">
        <f t="shared" si="86"/>
        <v>music</v>
      </c>
      <c r="R937" s="7" t="str">
        <f t="shared" si="87"/>
        <v>jazz</v>
      </c>
      <c r="S937" s="11">
        <f t="shared" si="88"/>
        <v>42368.333668981482</v>
      </c>
      <c r="T937" s="11">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e">
        <f t="shared" si="85"/>
        <v>#DIV/0!</v>
      </c>
      <c r="Q938" s="7" t="str">
        <f t="shared" si="86"/>
        <v>music</v>
      </c>
      <c r="R938" s="7" t="str">
        <f t="shared" si="87"/>
        <v>jazz</v>
      </c>
      <c r="S938" s="11">
        <f t="shared" si="88"/>
        <v>40883.024178240739</v>
      </c>
      <c r="T938" s="11">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s="7" t="str">
        <f t="shared" si="86"/>
        <v>music</v>
      </c>
      <c r="R939" s="7" t="str">
        <f t="shared" si="87"/>
        <v>jazz</v>
      </c>
      <c r="S939" s="11">
        <f t="shared" si="88"/>
        <v>41551.798113425924</v>
      </c>
      <c r="T939" s="11">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s="7" t="str">
        <f t="shared" si="86"/>
        <v>music</v>
      </c>
      <c r="R940" s="7" t="str">
        <f t="shared" si="87"/>
        <v>jazz</v>
      </c>
      <c r="S940" s="11">
        <f t="shared" si="88"/>
        <v>41124.479722222226</v>
      </c>
      <c r="T940" s="11">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s="7" t="str">
        <f t="shared" si="86"/>
        <v>music</v>
      </c>
      <c r="R941" s="7" t="str">
        <f t="shared" si="87"/>
        <v>jazz</v>
      </c>
      <c r="S941" s="11">
        <f t="shared" si="88"/>
        <v>41416.763171296298</v>
      </c>
      <c r="T941" s="11">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s="7" t="str">
        <f t="shared" si="86"/>
        <v>technology</v>
      </c>
      <c r="R942" s="7" t="str">
        <f t="shared" si="87"/>
        <v>wearables</v>
      </c>
      <c r="S942" s="11">
        <f t="shared" si="88"/>
        <v>42182.008402777778</v>
      </c>
      <c r="T942" s="11">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s="7" t="str">
        <f t="shared" si="86"/>
        <v>technology</v>
      </c>
      <c r="R943" s="7" t="str">
        <f t="shared" si="87"/>
        <v>wearables</v>
      </c>
      <c r="S943" s="11">
        <f t="shared" si="88"/>
        <v>42746.096585648149</v>
      </c>
      <c r="T943" s="11">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s="7" t="str">
        <f t="shared" si="86"/>
        <v>technology</v>
      </c>
      <c r="R944" s="7" t="str">
        <f t="shared" si="87"/>
        <v>wearables</v>
      </c>
      <c r="S944" s="11">
        <f t="shared" si="88"/>
        <v>42382.843287037031</v>
      </c>
      <c r="T944" s="11">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s="7" t="str">
        <f t="shared" si="86"/>
        <v>technology</v>
      </c>
      <c r="R945" s="7" t="str">
        <f t="shared" si="87"/>
        <v>wearables</v>
      </c>
      <c r="S945" s="11">
        <f t="shared" si="88"/>
        <v>42673.66788194445</v>
      </c>
      <c r="T945" s="11">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s="7" t="str">
        <f t="shared" si="86"/>
        <v>technology</v>
      </c>
      <c r="R946" s="7" t="str">
        <f t="shared" si="87"/>
        <v>wearables</v>
      </c>
      <c r="S946" s="11">
        <f t="shared" si="88"/>
        <v>42444.583912037036</v>
      </c>
      <c r="T946" s="11">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s="7" t="str">
        <f t="shared" si="86"/>
        <v>technology</v>
      </c>
      <c r="R947" s="7" t="str">
        <f t="shared" si="87"/>
        <v>wearables</v>
      </c>
      <c r="S947" s="11">
        <f t="shared" si="88"/>
        <v>42732.872986111113</v>
      </c>
      <c r="T947" s="11">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s="7" t="str">
        <f t="shared" si="86"/>
        <v>technology</v>
      </c>
      <c r="R948" s="7" t="str">
        <f t="shared" si="87"/>
        <v>wearables</v>
      </c>
      <c r="S948" s="11">
        <f t="shared" si="88"/>
        <v>42592.750555555554</v>
      </c>
      <c r="T948" s="11">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e">
        <f t="shared" si="85"/>
        <v>#DIV/0!</v>
      </c>
      <c r="Q949" s="7" t="str">
        <f t="shared" si="86"/>
        <v>technology</v>
      </c>
      <c r="R949" s="7" t="str">
        <f t="shared" si="87"/>
        <v>wearables</v>
      </c>
      <c r="S949" s="11">
        <f t="shared" si="88"/>
        <v>42491.781319444446</v>
      </c>
      <c r="T949" s="11">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s="7" t="str">
        <f t="shared" si="86"/>
        <v>technology</v>
      </c>
      <c r="R950" s="7" t="str">
        <f t="shared" si="87"/>
        <v>wearables</v>
      </c>
      <c r="S950" s="11">
        <f t="shared" si="88"/>
        <v>42411.828287037039</v>
      </c>
      <c r="T950" s="11">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s="7" t="str">
        <f t="shared" si="86"/>
        <v>technology</v>
      </c>
      <c r="R951" s="7" t="str">
        <f t="shared" si="87"/>
        <v>wearables</v>
      </c>
      <c r="S951" s="11">
        <f t="shared" si="88"/>
        <v>42361.043703703705</v>
      </c>
      <c r="T951" s="11">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s="7" t="str">
        <f t="shared" si="86"/>
        <v>technology</v>
      </c>
      <c r="R952" s="7" t="str">
        <f t="shared" si="87"/>
        <v>wearables</v>
      </c>
      <c r="S952" s="11">
        <f t="shared" si="88"/>
        <v>42356.750706018516</v>
      </c>
      <c r="T952" s="11">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s="7" t="str">
        <f t="shared" si="86"/>
        <v>technology</v>
      </c>
      <c r="R953" s="7" t="str">
        <f t="shared" si="87"/>
        <v>wearables</v>
      </c>
      <c r="S953" s="11">
        <f t="shared" si="88"/>
        <v>42480.653611111105</v>
      </c>
      <c r="T953" s="11">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s="7" t="str">
        <f t="shared" si="86"/>
        <v>technology</v>
      </c>
      <c r="R954" s="7" t="str">
        <f t="shared" si="87"/>
        <v>wearables</v>
      </c>
      <c r="S954" s="11">
        <f t="shared" si="88"/>
        <v>42662.613564814819</v>
      </c>
      <c r="T954" s="11">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s="7" t="str">
        <f t="shared" si="86"/>
        <v>technology</v>
      </c>
      <c r="R955" s="7" t="str">
        <f t="shared" si="87"/>
        <v>wearables</v>
      </c>
      <c r="S955" s="11">
        <f t="shared" si="88"/>
        <v>41999.164340277777</v>
      </c>
      <c r="T955" s="11">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s="7" t="str">
        <f t="shared" si="86"/>
        <v>technology</v>
      </c>
      <c r="R956" s="7" t="str">
        <f t="shared" si="87"/>
        <v>wearables</v>
      </c>
      <c r="S956" s="11">
        <f t="shared" si="88"/>
        <v>42194.833784722221</v>
      </c>
      <c r="T956" s="11">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s="7" t="str">
        <f t="shared" si="86"/>
        <v>technology</v>
      </c>
      <c r="R957" s="7" t="str">
        <f t="shared" si="87"/>
        <v>wearables</v>
      </c>
      <c r="S957" s="11">
        <f t="shared" si="88"/>
        <v>42586.295138888891</v>
      </c>
      <c r="T957" s="11">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s="7" t="str">
        <f t="shared" si="86"/>
        <v>technology</v>
      </c>
      <c r="R958" s="7" t="str">
        <f t="shared" si="87"/>
        <v>wearables</v>
      </c>
      <c r="S958" s="11">
        <f t="shared" si="88"/>
        <v>42060.913877314815</v>
      </c>
      <c r="T958" s="11">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s="7" t="str">
        <f t="shared" si="86"/>
        <v>technology</v>
      </c>
      <c r="R959" s="7" t="str">
        <f t="shared" si="87"/>
        <v>wearables</v>
      </c>
      <c r="S959" s="11">
        <f t="shared" si="88"/>
        <v>42660.552465277782</v>
      </c>
      <c r="T959" s="11">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s="7" t="str">
        <f t="shared" si="86"/>
        <v>technology</v>
      </c>
      <c r="R960" s="7" t="str">
        <f t="shared" si="87"/>
        <v>wearables</v>
      </c>
      <c r="S960" s="11">
        <f t="shared" si="88"/>
        <v>42082.802812499998</v>
      </c>
      <c r="T960" s="11">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s="7" t="str">
        <f t="shared" si="86"/>
        <v>technology</v>
      </c>
      <c r="R961" s="7" t="str">
        <f t="shared" si="87"/>
        <v>wearables</v>
      </c>
      <c r="S961" s="11">
        <f t="shared" si="88"/>
        <v>41993.174363425926</v>
      </c>
      <c r="T961" s="11">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s="7" t="str">
        <f t="shared" si="86"/>
        <v>technology</v>
      </c>
      <c r="R962" s="7" t="str">
        <f t="shared" si="87"/>
        <v>wearables</v>
      </c>
      <c r="S962" s="11">
        <f t="shared" si="88"/>
        <v>42766.626793981486</v>
      </c>
      <c r="T962" s="11">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E963/L963</f>
        <v>364.35454545454547</v>
      </c>
      <c r="Q963" s="7" t="str">
        <f t="shared" ref="Q963:Q1026" si="92">LEFT(N963,FIND("/",N963)-1)</f>
        <v>technology</v>
      </c>
      <c r="R963" s="7" t="str">
        <f t="shared" ref="R963:R1026" si="93">MID(N963,FIND("/",N963)+1,20)</f>
        <v>wearables</v>
      </c>
      <c r="S963" s="11">
        <f t="shared" ref="S963:S1026" si="94">(((J963/60)/60)/24)+DATE(1970,1,1)</f>
        <v>42740.693692129629</v>
      </c>
      <c r="T963" s="11">
        <f t="shared" ref="T963:T1026" si="95">(((I963/60)/60)/24)+DATE(1970,1,1)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s="7" t="str">
        <f t="shared" si="92"/>
        <v>technology</v>
      </c>
      <c r="R964" s="7" t="str">
        <f t="shared" si="93"/>
        <v>wearables</v>
      </c>
      <c r="S964" s="11">
        <f t="shared" si="94"/>
        <v>42373.712418981479</v>
      </c>
      <c r="T964" s="11">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s="7" t="str">
        <f t="shared" si="92"/>
        <v>technology</v>
      </c>
      <c r="R965" s="7" t="str">
        <f t="shared" si="93"/>
        <v>wearables</v>
      </c>
      <c r="S965" s="11">
        <f t="shared" si="94"/>
        <v>42625.635636574079</v>
      </c>
      <c r="T965" s="11">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s="7" t="str">
        <f t="shared" si="92"/>
        <v>technology</v>
      </c>
      <c r="R966" s="7" t="str">
        <f t="shared" si="93"/>
        <v>wearables</v>
      </c>
      <c r="S966" s="11">
        <f t="shared" si="94"/>
        <v>42208.628692129627</v>
      </c>
      <c r="T966" s="11">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s="7" t="str">
        <f t="shared" si="92"/>
        <v>technology</v>
      </c>
      <c r="R967" s="7" t="str">
        <f t="shared" si="93"/>
        <v>wearables</v>
      </c>
      <c r="S967" s="11">
        <f t="shared" si="94"/>
        <v>42637.016736111109</v>
      </c>
      <c r="T967" s="11">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s="7" t="str">
        <f t="shared" si="92"/>
        <v>technology</v>
      </c>
      <c r="R968" s="7" t="str">
        <f t="shared" si="93"/>
        <v>wearables</v>
      </c>
      <c r="S968" s="11">
        <f t="shared" si="94"/>
        <v>42619.635787037041</v>
      </c>
      <c r="T968" s="11">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s="7" t="str">
        <f t="shared" si="92"/>
        <v>technology</v>
      </c>
      <c r="R969" s="7" t="str">
        <f t="shared" si="93"/>
        <v>wearables</v>
      </c>
      <c r="S969" s="11">
        <f t="shared" si="94"/>
        <v>42422.254328703704</v>
      </c>
      <c r="T969" s="11">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s="7" t="str">
        <f t="shared" si="92"/>
        <v>technology</v>
      </c>
      <c r="R970" s="7" t="str">
        <f t="shared" si="93"/>
        <v>wearables</v>
      </c>
      <c r="S970" s="11">
        <f t="shared" si="94"/>
        <v>41836.847615740742</v>
      </c>
      <c r="T970" s="11">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s="7" t="str">
        <f t="shared" si="92"/>
        <v>technology</v>
      </c>
      <c r="R971" s="7" t="str">
        <f t="shared" si="93"/>
        <v>wearables</v>
      </c>
      <c r="S971" s="11">
        <f t="shared" si="94"/>
        <v>42742.30332175926</v>
      </c>
      <c r="T971" s="11">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s="7" t="str">
        <f t="shared" si="92"/>
        <v>technology</v>
      </c>
      <c r="R972" s="7" t="str">
        <f t="shared" si="93"/>
        <v>wearables</v>
      </c>
      <c r="S972" s="11">
        <f t="shared" si="94"/>
        <v>42721.220520833333</v>
      </c>
      <c r="T972" s="11">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s="7" t="str">
        <f t="shared" si="92"/>
        <v>technology</v>
      </c>
      <c r="R973" s="7" t="str">
        <f t="shared" si="93"/>
        <v>wearables</v>
      </c>
      <c r="S973" s="11">
        <f t="shared" si="94"/>
        <v>42111.709027777775</v>
      </c>
      <c r="T973" s="11">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s="7" t="str">
        <f t="shared" si="92"/>
        <v>technology</v>
      </c>
      <c r="R974" s="7" t="str">
        <f t="shared" si="93"/>
        <v>wearables</v>
      </c>
      <c r="S974" s="11">
        <f t="shared" si="94"/>
        <v>41856.865717592591</v>
      </c>
      <c r="T974" s="11">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s="7" t="str">
        <f t="shared" si="92"/>
        <v>technology</v>
      </c>
      <c r="R975" s="7" t="str">
        <f t="shared" si="93"/>
        <v>wearables</v>
      </c>
      <c r="S975" s="11">
        <f t="shared" si="94"/>
        <v>42257.014965277776</v>
      </c>
      <c r="T975" s="11">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s="7" t="str">
        <f t="shared" si="92"/>
        <v>technology</v>
      </c>
      <c r="R976" s="7" t="str">
        <f t="shared" si="93"/>
        <v>wearables</v>
      </c>
      <c r="S976" s="11">
        <f t="shared" si="94"/>
        <v>42424.749490740738</v>
      </c>
      <c r="T976" s="11">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s="7" t="str">
        <f t="shared" si="92"/>
        <v>technology</v>
      </c>
      <c r="R977" s="7" t="str">
        <f t="shared" si="93"/>
        <v>wearables</v>
      </c>
      <c r="S977" s="11">
        <f t="shared" si="94"/>
        <v>42489.696585648147</v>
      </c>
      <c r="T977" s="11">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s="7" t="str">
        <f t="shared" si="92"/>
        <v>technology</v>
      </c>
      <c r="R978" s="7" t="str">
        <f t="shared" si="93"/>
        <v>wearables</v>
      </c>
      <c r="S978" s="11">
        <f t="shared" si="94"/>
        <v>42185.058993055558</v>
      </c>
      <c r="T978" s="11">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s="7" t="str">
        <f t="shared" si="92"/>
        <v>technology</v>
      </c>
      <c r="R979" s="7" t="str">
        <f t="shared" si="93"/>
        <v>wearables</v>
      </c>
      <c r="S979" s="11">
        <f t="shared" si="94"/>
        <v>42391.942094907412</v>
      </c>
      <c r="T979" s="11">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s="7" t="str">
        <f t="shared" si="92"/>
        <v>technology</v>
      </c>
      <c r="R980" s="7" t="str">
        <f t="shared" si="93"/>
        <v>wearables</v>
      </c>
      <c r="S980" s="11">
        <f t="shared" si="94"/>
        <v>42395.309039351851</v>
      </c>
      <c r="T980" s="11">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s="7" t="str">
        <f t="shared" si="92"/>
        <v>technology</v>
      </c>
      <c r="R981" s="7" t="str">
        <f t="shared" si="93"/>
        <v>wearables</v>
      </c>
      <c r="S981" s="11">
        <f t="shared" si="94"/>
        <v>42506.416990740734</v>
      </c>
      <c r="T981" s="11">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s="7" t="str">
        <f t="shared" si="92"/>
        <v>technology</v>
      </c>
      <c r="R982" s="7" t="str">
        <f t="shared" si="93"/>
        <v>wearables</v>
      </c>
      <c r="S982" s="11">
        <f t="shared" si="94"/>
        <v>41928.904189814813</v>
      </c>
      <c r="T982" s="11">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s="7" t="str">
        <f t="shared" si="92"/>
        <v>technology</v>
      </c>
      <c r="R983" s="7" t="str">
        <f t="shared" si="93"/>
        <v>wearables</v>
      </c>
      <c r="S983" s="11">
        <f t="shared" si="94"/>
        <v>41830.947013888886</v>
      </c>
      <c r="T983" s="11">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s="7" t="str">
        <f t="shared" si="92"/>
        <v>technology</v>
      </c>
      <c r="R984" s="7" t="str">
        <f t="shared" si="93"/>
        <v>wearables</v>
      </c>
      <c r="S984" s="11">
        <f t="shared" si="94"/>
        <v>42615.753310185188</v>
      </c>
      <c r="T984" s="11">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s="7" t="str">
        <f t="shared" si="92"/>
        <v>technology</v>
      </c>
      <c r="R985" s="7" t="str">
        <f t="shared" si="93"/>
        <v>wearables</v>
      </c>
      <c r="S985" s="11">
        <f t="shared" si="94"/>
        <v>42574.667650462965</v>
      </c>
      <c r="T985" s="11">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s="7" t="str">
        <f t="shared" si="92"/>
        <v>technology</v>
      </c>
      <c r="R986" s="7" t="str">
        <f t="shared" si="93"/>
        <v>wearables</v>
      </c>
      <c r="S986" s="11">
        <f t="shared" si="94"/>
        <v>42061.11583333333</v>
      </c>
      <c r="T986" s="11">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s="7" t="str">
        <f t="shared" si="92"/>
        <v>technology</v>
      </c>
      <c r="R987" s="7" t="str">
        <f t="shared" si="93"/>
        <v>wearables</v>
      </c>
      <c r="S987" s="11">
        <f t="shared" si="94"/>
        <v>42339.967708333337</v>
      </c>
      <c r="T987" s="11">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s="7" t="str">
        <f t="shared" si="92"/>
        <v>technology</v>
      </c>
      <c r="R988" s="7" t="str">
        <f t="shared" si="93"/>
        <v>wearables</v>
      </c>
      <c r="S988" s="11">
        <f t="shared" si="94"/>
        <v>42324.767361111109</v>
      </c>
      <c r="T988" s="11">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s="7" t="str">
        <f t="shared" si="92"/>
        <v>technology</v>
      </c>
      <c r="R989" s="7" t="str">
        <f t="shared" si="93"/>
        <v>wearables</v>
      </c>
      <c r="S989" s="11">
        <f t="shared" si="94"/>
        <v>41773.294560185182</v>
      </c>
      <c r="T989" s="11">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e">
        <f t="shared" si="91"/>
        <v>#DIV/0!</v>
      </c>
      <c r="Q990" s="7" t="str">
        <f t="shared" si="92"/>
        <v>technology</v>
      </c>
      <c r="R990" s="7" t="str">
        <f t="shared" si="93"/>
        <v>wearables</v>
      </c>
      <c r="S990" s="11">
        <f t="shared" si="94"/>
        <v>42614.356770833328</v>
      </c>
      <c r="T990" s="11">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s="7" t="str">
        <f t="shared" si="92"/>
        <v>technology</v>
      </c>
      <c r="R991" s="7" t="str">
        <f t="shared" si="93"/>
        <v>wearables</v>
      </c>
      <c r="S991" s="11">
        <f t="shared" si="94"/>
        <v>42611.933969907404</v>
      </c>
      <c r="T991" s="11">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s="7" t="str">
        <f t="shared" si="92"/>
        <v>technology</v>
      </c>
      <c r="R992" s="7" t="str">
        <f t="shared" si="93"/>
        <v>wearables</v>
      </c>
      <c r="S992" s="11">
        <f t="shared" si="94"/>
        <v>41855.784305555557</v>
      </c>
      <c r="T992" s="11">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s="7" t="str">
        <f t="shared" si="92"/>
        <v>technology</v>
      </c>
      <c r="R993" s="7" t="str">
        <f t="shared" si="93"/>
        <v>wearables</v>
      </c>
      <c r="S993" s="11">
        <f t="shared" si="94"/>
        <v>42538.75680555556</v>
      </c>
      <c r="T993" s="11">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s="7" t="str">
        <f t="shared" si="92"/>
        <v>technology</v>
      </c>
      <c r="R994" s="7" t="str">
        <f t="shared" si="93"/>
        <v>wearables</v>
      </c>
      <c r="S994" s="11">
        <f t="shared" si="94"/>
        <v>42437.924988425926</v>
      </c>
      <c r="T994" s="11">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s="7" t="str">
        <f t="shared" si="92"/>
        <v>technology</v>
      </c>
      <c r="R995" s="7" t="str">
        <f t="shared" si="93"/>
        <v>wearables</v>
      </c>
      <c r="S995" s="11">
        <f t="shared" si="94"/>
        <v>42652.964907407411</v>
      </c>
      <c r="T995" s="11">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s="7" t="str">
        <f t="shared" si="92"/>
        <v>technology</v>
      </c>
      <c r="R996" s="7" t="str">
        <f t="shared" si="93"/>
        <v>wearables</v>
      </c>
      <c r="S996" s="11">
        <f t="shared" si="94"/>
        <v>41921.263078703705</v>
      </c>
      <c r="T996" s="11">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s="7" t="str">
        <f t="shared" si="92"/>
        <v>technology</v>
      </c>
      <c r="R997" s="7" t="str">
        <f t="shared" si="93"/>
        <v>wearables</v>
      </c>
      <c r="S997" s="11">
        <f t="shared" si="94"/>
        <v>41947.940740740742</v>
      </c>
      <c r="T997" s="11">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s="7" t="str">
        <f t="shared" si="92"/>
        <v>technology</v>
      </c>
      <c r="R998" s="7" t="str">
        <f t="shared" si="93"/>
        <v>wearables</v>
      </c>
      <c r="S998" s="11">
        <f t="shared" si="94"/>
        <v>41817.866435185184</v>
      </c>
      <c r="T998" s="11">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s="7" t="str">
        <f t="shared" si="92"/>
        <v>technology</v>
      </c>
      <c r="R999" s="7" t="str">
        <f t="shared" si="93"/>
        <v>wearables</v>
      </c>
      <c r="S999" s="11">
        <f t="shared" si="94"/>
        <v>41941.10297453704</v>
      </c>
      <c r="T999" s="11">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s="7" t="str">
        <f t="shared" si="92"/>
        <v>technology</v>
      </c>
      <c r="R1000" s="7" t="str">
        <f t="shared" si="93"/>
        <v>wearables</v>
      </c>
      <c r="S1000" s="11">
        <f t="shared" si="94"/>
        <v>42282.168993055559</v>
      </c>
      <c r="T1000" s="11">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s="7" t="str">
        <f t="shared" si="92"/>
        <v>technology</v>
      </c>
      <c r="R1001" s="7" t="str">
        <f t="shared" si="93"/>
        <v>wearables</v>
      </c>
      <c r="S1001" s="11">
        <f t="shared" si="94"/>
        <v>41926.29965277778</v>
      </c>
      <c r="T1001" s="11">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s="7" t="str">
        <f t="shared" si="92"/>
        <v>technology</v>
      </c>
      <c r="R1002" s="7" t="str">
        <f t="shared" si="93"/>
        <v>wearables</v>
      </c>
      <c r="S1002" s="11">
        <f t="shared" si="94"/>
        <v>42749.059722222228</v>
      </c>
      <c r="T1002" s="11">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s="7" t="str">
        <f t="shared" si="92"/>
        <v>technology</v>
      </c>
      <c r="R1003" s="7" t="str">
        <f t="shared" si="93"/>
        <v>wearables</v>
      </c>
      <c r="S1003" s="11">
        <f t="shared" si="94"/>
        <v>42720.720057870371</v>
      </c>
      <c r="T1003" s="11">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s="7" t="str">
        <f t="shared" si="92"/>
        <v>technology</v>
      </c>
      <c r="R1004" s="7" t="str">
        <f t="shared" si="93"/>
        <v>wearables</v>
      </c>
      <c r="S1004" s="11">
        <f t="shared" si="94"/>
        <v>42325.684189814812</v>
      </c>
      <c r="T1004" s="11">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s="7" t="str">
        <f t="shared" si="92"/>
        <v>technology</v>
      </c>
      <c r="R1005" s="7" t="str">
        <f t="shared" si="93"/>
        <v>wearables</v>
      </c>
      <c r="S1005" s="11">
        <f t="shared" si="94"/>
        <v>42780.709039351852</v>
      </c>
      <c r="T1005" s="11">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s="7" t="str">
        <f t="shared" si="92"/>
        <v>technology</v>
      </c>
      <c r="R1006" s="7" t="str">
        <f t="shared" si="93"/>
        <v>wearables</v>
      </c>
      <c r="S1006" s="11">
        <f t="shared" si="94"/>
        <v>42388.708645833336</v>
      </c>
      <c r="T1006" s="11">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s="7" t="str">
        <f t="shared" si="92"/>
        <v>technology</v>
      </c>
      <c r="R1007" s="7" t="str">
        <f t="shared" si="93"/>
        <v>wearables</v>
      </c>
      <c r="S1007" s="11">
        <f t="shared" si="94"/>
        <v>42276.624803240738</v>
      </c>
      <c r="T1007" s="11">
        <f t="shared" si="95"/>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s="7" t="str">
        <f t="shared" si="92"/>
        <v>technology</v>
      </c>
      <c r="R1008" s="7" t="str">
        <f t="shared" si="93"/>
        <v>wearables</v>
      </c>
      <c r="S1008" s="11">
        <f t="shared" si="94"/>
        <v>41977.040185185186</v>
      </c>
      <c r="T1008" s="11">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s="7" t="str">
        <f t="shared" si="92"/>
        <v>technology</v>
      </c>
      <c r="R1009" s="7" t="str">
        <f t="shared" si="93"/>
        <v>wearables</v>
      </c>
      <c r="S1009" s="11">
        <f t="shared" si="94"/>
        <v>42676.583599537036</v>
      </c>
      <c r="T1009" s="11">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s="7" t="str">
        <f t="shared" si="92"/>
        <v>technology</v>
      </c>
      <c r="R1010" s="7" t="str">
        <f t="shared" si="93"/>
        <v>wearables</v>
      </c>
      <c r="S1010" s="11">
        <f t="shared" si="94"/>
        <v>42702.809201388889</v>
      </c>
      <c r="T1010" s="11">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s="7" t="str">
        <f t="shared" si="92"/>
        <v>technology</v>
      </c>
      <c r="R1011" s="7" t="str">
        <f t="shared" si="93"/>
        <v>wearables</v>
      </c>
      <c r="S1011" s="11">
        <f t="shared" si="94"/>
        <v>42510.604699074072</v>
      </c>
      <c r="T1011" s="11">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s="7" t="str">
        <f t="shared" si="92"/>
        <v>technology</v>
      </c>
      <c r="R1012" s="7" t="str">
        <f t="shared" si="93"/>
        <v>wearables</v>
      </c>
      <c r="S1012" s="11">
        <f t="shared" si="94"/>
        <v>42561.829421296294</v>
      </c>
      <c r="T1012" s="11">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s="7" t="str">
        <f t="shared" si="92"/>
        <v>technology</v>
      </c>
      <c r="R1013" s="7" t="str">
        <f t="shared" si="93"/>
        <v>wearables</v>
      </c>
      <c r="S1013" s="11">
        <f t="shared" si="94"/>
        <v>41946.898090277777</v>
      </c>
      <c r="T1013" s="11">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s="7" t="str">
        <f t="shared" si="92"/>
        <v>technology</v>
      </c>
      <c r="R1014" s="7" t="str">
        <f t="shared" si="93"/>
        <v>wearables</v>
      </c>
      <c r="S1014" s="11">
        <f t="shared" si="94"/>
        <v>42714.440416666665</v>
      </c>
      <c r="T1014" s="11">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s="7" t="str">
        <f t="shared" si="92"/>
        <v>technology</v>
      </c>
      <c r="R1015" s="7" t="str">
        <f t="shared" si="93"/>
        <v>wearables</v>
      </c>
      <c r="S1015" s="11">
        <f t="shared" si="94"/>
        <v>42339.833981481483</v>
      </c>
      <c r="T1015" s="11">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s="7" t="str">
        <f t="shared" si="92"/>
        <v>technology</v>
      </c>
      <c r="R1016" s="7" t="str">
        <f t="shared" si="93"/>
        <v>wearables</v>
      </c>
      <c r="S1016" s="11">
        <f t="shared" si="94"/>
        <v>41955.002488425926</v>
      </c>
      <c r="T1016" s="11">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s="7" t="str">
        <f t="shared" si="92"/>
        <v>technology</v>
      </c>
      <c r="R1017" s="7" t="str">
        <f t="shared" si="93"/>
        <v>wearables</v>
      </c>
      <c r="S1017" s="11">
        <f t="shared" si="94"/>
        <v>42303.878414351857</v>
      </c>
      <c r="T1017" s="11">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s="7" t="str">
        <f t="shared" si="92"/>
        <v>technology</v>
      </c>
      <c r="R1018" s="7" t="str">
        <f t="shared" si="93"/>
        <v>wearables</v>
      </c>
      <c r="S1018" s="11">
        <f t="shared" si="94"/>
        <v>42422.107129629629</v>
      </c>
      <c r="T1018" s="11">
        <f t="shared" si="95"/>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s="7" t="str">
        <f t="shared" si="92"/>
        <v>technology</v>
      </c>
      <c r="R1019" s="7" t="str">
        <f t="shared" si="93"/>
        <v>wearables</v>
      </c>
      <c r="S1019" s="11">
        <f t="shared" si="94"/>
        <v>42289.675173611111</v>
      </c>
      <c r="T1019" s="11">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s="7" t="str">
        <f t="shared" si="92"/>
        <v>technology</v>
      </c>
      <c r="R1020" s="7" t="str">
        <f t="shared" si="93"/>
        <v>wearables</v>
      </c>
      <c r="S1020" s="11">
        <f t="shared" si="94"/>
        <v>42535.492280092592</v>
      </c>
      <c r="T1020" s="11">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s="7" t="str">
        <f t="shared" si="92"/>
        <v>technology</v>
      </c>
      <c r="R1021" s="7" t="str">
        <f t="shared" si="93"/>
        <v>wearables</v>
      </c>
      <c r="S1021" s="11">
        <f t="shared" si="94"/>
        <v>42009.973946759259</v>
      </c>
      <c r="T1021" s="11">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s="7" t="str">
        <f t="shared" si="92"/>
        <v>music</v>
      </c>
      <c r="R1022" s="7" t="str">
        <f t="shared" si="93"/>
        <v>electronic music</v>
      </c>
      <c r="S1022" s="11">
        <f t="shared" si="94"/>
        <v>42127.069548611107</v>
      </c>
      <c r="T1022" s="11">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s="7" t="str">
        <f t="shared" si="92"/>
        <v>music</v>
      </c>
      <c r="R1023" s="7" t="str">
        <f t="shared" si="93"/>
        <v>electronic music</v>
      </c>
      <c r="S1023" s="11">
        <f t="shared" si="94"/>
        <v>42271.251979166671</v>
      </c>
      <c r="T1023" s="11">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s="7" t="str">
        <f t="shared" si="92"/>
        <v>music</v>
      </c>
      <c r="R1024" s="7" t="str">
        <f t="shared" si="93"/>
        <v>electronic music</v>
      </c>
      <c r="S1024" s="11">
        <f t="shared" si="94"/>
        <v>42111.646724537044</v>
      </c>
      <c r="T1024" s="11">
        <f t="shared" si="95"/>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s="7" t="str">
        <f t="shared" si="92"/>
        <v>music</v>
      </c>
      <c r="R1025" s="7" t="str">
        <f t="shared" si="93"/>
        <v>electronic music</v>
      </c>
      <c r="S1025" s="11">
        <f t="shared" si="94"/>
        <v>42145.919687500005</v>
      </c>
      <c r="T1025" s="11">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s="7" t="str">
        <f t="shared" si="92"/>
        <v>music</v>
      </c>
      <c r="R1026" s="7" t="str">
        <f t="shared" si="93"/>
        <v>electronic music</v>
      </c>
      <c r="S1026" s="11">
        <f t="shared" si="94"/>
        <v>42370.580590277779</v>
      </c>
      <c r="T1026" s="11">
        <f t="shared" si="95"/>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E1027/L1027</f>
        <v>71.848571428571432</v>
      </c>
      <c r="Q1027" s="7" t="str">
        <f t="shared" ref="Q1027:Q1090" si="98">LEFT(N1027,FIND("/",N1027)-1)</f>
        <v>music</v>
      </c>
      <c r="R1027" s="7" t="str">
        <f t="shared" ref="R1027:R1090" si="99">MID(N1027,FIND("/",N1027)+1,20)</f>
        <v>electronic music</v>
      </c>
      <c r="S1027" s="11">
        <f t="shared" ref="S1027:S1090" si="100">(((J1027/60)/60)/24)+DATE(1970,1,1)</f>
        <v>42049.833761574075</v>
      </c>
      <c r="T1027" s="11">
        <f t="shared" ref="T1027:T1090" si="101">(((I1027/60)/60)/24)+DATE(1970,1,1)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s="7" t="str">
        <f t="shared" si="98"/>
        <v>music</v>
      </c>
      <c r="R1028" s="7" t="str">
        <f t="shared" si="99"/>
        <v>electronic music</v>
      </c>
      <c r="S1028" s="11">
        <f t="shared" si="100"/>
        <v>42426.407592592594</v>
      </c>
      <c r="T1028" s="11">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s="7" t="str">
        <f t="shared" si="98"/>
        <v>music</v>
      </c>
      <c r="R1029" s="7" t="str">
        <f t="shared" si="99"/>
        <v>electronic music</v>
      </c>
      <c r="S1029" s="11">
        <f t="shared" si="100"/>
        <v>41905.034108796295</v>
      </c>
      <c r="T1029" s="11">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s="7" t="str">
        <f t="shared" si="98"/>
        <v>music</v>
      </c>
      <c r="R1030" s="7" t="str">
        <f t="shared" si="99"/>
        <v>electronic music</v>
      </c>
      <c r="S1030" s="11">
        <f t="shared" si="100"/>
        <v>42755.627372685187</v>
      </c>
      <c r="T1030" s="11">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s="7" t="str">
        <f t="shared" si="98"/>
        <v>music</v>
      </c>
      <c r="R1031" s="7" t="str">
        <f t="shared" si="99"/>
        <v>electronic music</v>
      </c>
      <c r="S1031" s="11">
        <f t="shared" si="100"/>
        <v>42044.711886574078</v>
      </c>
      <c r="T1031" s="11">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s="7" t="str">
        <f t="shared" si="98"/>
        <v>music</v>
      </c>
      <c r="R1032" s="7" t="str">
        <f t="shared" si="99"/>
        <v>electronic music</v>
      </c>
      <c r="S1032" s="11">
        <f t="shared" si="100"/>
        <v>42611.483206018514</v>
      </c>
      <c r="T1032" s="11">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s="7" t="str">
        <f t="shared" si="98"/>
        <v>music</v>
      </c>
      <c r="R1033" s="7" t="str">
        <f t="shared" si="99"/>
        <v>electronic music</v>
      </c>
      <c r="S1033" s="11">
        <f t="shared" si="100"/>
        <v>42324.764004629629</v>
      </c>
      <c r="T1033" s="11">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s="7" t="str">
        <f t="shared" si="98"/>
        <v>music</v>
      </c>
      <c r="R1034" s="7" t="str">
        <f t="shared" si="99"/>
        <v>electronic music</v>
      </c>
      <c r="S1034" s="11">
        <f t="shared" si="100"/>
        <v>42514.666956018518</v>
      </c>
      <c r="T1034" s="11">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s="7" t="str">
        <f t="shared" si="98"/>
        <v>music</v>
      </c>
      <c r="R1035" s="7" t="str">
        <f t="shared" si="99"/>
        <v>electronic music</v>
      </c>
      <c r="S1035" s="11">
        <f t="shared" si="100"/>
        <v>42688.732407407413</v>
      </c>
      <c r="T1035" s="11">
        <f t="shared" si="101"/>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s="7" t="str">
        <f t="shared" si="98"/>
        <v>music</v>
      </c>
      <c r="R1036" s="7" t="str">
        <f t="shared" si="99"/>
        <v>electronic music</v>
      </c>
      <c r="S1036" s="11">
        <f t="shared" si="100"/>
        <v>42555.166712962964</v>
      </c>
      <c r="T1036" s="11">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s="7" t="str">
        <f t="shared" si="98"/>
        <v>music</v>
      </c>
      <c r="R1037" s="7" t="str">
        <f t="shared" si="99"/>
        <v>electronic music</v>
      </c>
      <c r="S1037" s="11">
        <f t="shared" si="100"/>
        <v>42016.641435185185</v>
      </c>
      <c r="T1037" s="11">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s="7" t="str">
        <f t="shared" si="98"/>
        <v>music</v>
      </c>
      <c r="R1038" s="7" t="str">
        <f t="shared" si="99"/>
        <v>electronic music</v>
      </c>
      <c r="S1038" s="11">
        <f t="shared" si="100"/>
        <v>41249.448958333334</v>
      </c>
      <c r="T1038" s="11">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s="7" t="str">
        <f t="shared" si="98"/>
        <v>music</v>
      </c>
      <c r="R1039" s="7" t="str">
        <f t="shared" si="99"/>
        <v>electronic music</v>
      </c>
      <c r="S1039" s="11">
        <f t="shared" si="100"/>
        <v>42119.822476851856</v>
      </c>
      <c r="T1039" s="11">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s="7" t="str">
        <f t="shared" si="98"/>
        <v>music</v>
      </c>
      <c r="R1040" s="7" t="str">
        <f t="shared" si="99"/>
        <v>electronic music</v>
      </c>
      <c r="S1040" s="11">
        <f t="shared" si="100"/>
        <v>42418.231747685189</v>
      </c>
      <c r="T1040" s="11">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s="7" t="str">
        <f t="shared" si="98"/>
        <v>music</v>
      </c>
      <c r="R1041" s="7" t="str">
        <f t="shared" si="99"/>
        <v>electronic music</v>
      </c>
      <c r="S1041" s="11">
        <f t="shared" si="100"/>
        <v>42692.109328703707</v>
      </c>
      <c r="T1041" s="11">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s="7" t="str">
        <f t="shared" si="98"/>
        <v>journalism</v>
      </c>
      <c r="R1042" s="7" t="str">
        <f t="shared" si="99"/>
        <v>audio</v>
      </c>
      <c r="S1042" s="11">
        <f t="shared" si="100"/>
        <v>42579.708437499998</v>
      </c>
      <c r="T1042" s="11">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e">
        <f t="shared" si="97"/>
        <v>#DIV/0!</v>
      </c>
      <c r="Q1043" s="7" t="str">
        <f t="shared" si="98"/>
        <v>journalism</v>
      </c>
      <c r="R1043" s="7" t="str">
        <f t="shared" si="99"/>
        <v>audio</v>
      </c>
      <c r="S1043" s="11">
        <f t="shared" si="100"/>
        <v>41831.060092592597</v>
      </c>
      <c r="T1043" s="11">
        <f t="shared" si="101"/>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s="7" t="str">
        <f t="shared" si="98"/>
        <v>journalism</v>
      </c>
      <c r="R1044" s="7" t="str">
        <f t="shared" si="99"/>
        <v>audio</v>
      </c>
      <c r="S1044" s="11">
        <f t="shared" si="100"/>
        <v>41851.696157407408</v>
      </c>
      <c r="T1044" s="11">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s="7" t="str">
        <f t="shared" si="98"/>
        <v>journalism</v>
      </c>
      <c r="R1045" s="7" t="str">
        <f t="shared" si="99"/>
        <v>audio</v>
      </c>
      <c r="S1045" s="11">
        <f t="shared" si="100"/>
        <v>42114.252951388888</v>
      </c>
      <c r="T1045" s="11">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s="7" t="str">
        <f t="shared" si="98"/>
        <v>journalism</v>
      </c>
      <c r="R1046" s="7" t="str">
        <f t="shared" si="99"/>
        <v>audio</v>
      </c>
      <c r="S1046" s="11">
        <f t="shared" si="100"/>
        <v>42011.925937499997</v>
      </c>
      <c r="T1046" s="11">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s="7" t="str">
        <f t="shared" si="98"/>
        <v>journalism</v>
      </c>
      <c r="R1047" s="7" t="str">
        <f t="shared" si="99"/>
        <v>audio</v>
      </c>
      <c r="S1047" s="11">
        <f t="shared" si="100"/>
        <v>41844.874421296299</v>
      </c>
      <c r="T1047" s="11">
        <f t="shared" si="101"/>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e">
        <f t="shared" si="97"/>
        <v>#DIV/0!</v>
      </c>
      <c r="Q1048" s="7" t="str">
        <f t="shared" si="98"/>
        <v>journalism</v>
      </c>
      <c r="R1048" s="7" t="str">
        <f t="shared" si="99"/>
        <v>audio</v>
      </c>
      <c r="S1048" s="11">
        <f t="shared" si="100"/>
        <v>42319.851388888885</v>
      </c>
      <c r="T1048" s="11">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s="7" t="str">
        <f t="shared" si="98"/>
        <v>journalism</v>
      </c>
      <c r="R1049" s="7" t="str">
        <f t="shared" si="99"/>
        <v>audio</v>
      </c>
      <c r="S1049" s="11">
        <f t="shared" si="100"/>
        <v>41918.818460648145</v>
      </c>
      <c r="T1049" s="11">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s="7" t="str">
        <f t="shared" si="98"/>
        <v>journalism</v>
      </c>
      <c r="R1050" s="7" t="str">
        <f t="shared" si="99"/>
        <v>audio</v>
      </c>
      <c r="S1050" s="11">
        <f t="shared" si="100"/>
        <v>42598.053113425922</v>
      </c>
      <c r="T1050" s="11">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e">
        <f t="shared" si="97"/>
        <v>#DIV/0!</v>
      </c>
      <c r="Q1051" s="7" t="str">
        <f t="shared" si="98"/>
        <v>journalism</v>
      </c>
      <c r="R1051" s="7" t="str">
        <f t="shared" si="99"/>
        <v>audio</v>
      </c>
      <c r="S1051" s="11">
        <f t="shared" si="100"/>
        <v>42382.431076388893</v>
      </c>
      <c r="T1051" s="11">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e">
        <f t="shared" si="97"/>
        <v>#DIV/0!</v>
      </c>
      <c r="Q1052" s="7" t="str">
        <f t="shared" si="98"/>
        <v>journalism</v>
      </c>
      <c r="R1052" s="7" t="str">
        <f t="shared" si="99"/>
        <v>audio</v>
      </c>
      <c r="S1052" s="11">
        <f t="shared" si="100"/>
        <v>42231.7971875</v>
      </c>
      <c r="T1052" s="11">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e">
        <f t="shared" si="97"/>
        <v>#DIV/0!</v>
      </c>
      <c r="Q1053" s="7" t="str">
        <f t="shared" si="98"/>
        <v>journalism</v>
      </c>
      <c r="R1053" s="7" t="str">
        <f t="shared" si="99"/>
        <v>audio</v>
      </c>
      <c r="S1053" s="11">
        <f t="shared" si="100"/>
        <v>41850.014178240745</v>
      </c>
      <c r="T1053" s="11">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e">
        <f t="shared" si="97"/>
        <v>#DIV/0!</v>
      </c>
      <c r="Q1054" s="7" t="str">
        <f t="shared" si="98"/>
        <v>journalism</v>
      </c>
      <c r="R1054" s="7" t="str">
        <f t="shared" si="99"/>
        <v>audio</v>
      </c>
      <c r="S1054" s="11">
        <f t="shared" si="100"/>
        <v>42483.797395833331</v>
      </c>
      <c r="T1054" s="11">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s="7" t="str">
        <f t="shared" si="98"/>
        <v>journalism</v>
      </c>
      <c r="R1055" s="7" t="str">
        <f t="shared" si="99"/>
        <v>audio</v>
      </c>
      <c r="S1055" s="11">
        <f t="shared" si="100"/>
        <v>42775.172824074078</v>
      </c>
      <c r="T1055" s="11">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e">
        <f t="shared" si="97"/>
        <v>#DIV/0!</v>
      </c>
      <c r="Q1056" s="7" t="str">
        <f t="shared" si="98"/>
        <v>journalism</v>
      </c>
      <c r="R1056" s="7" t="str">
        <f t="shared" si="99"/>
        <v>audio</v>
      </c>
      <c r="S1056" s="11">
        <f t="shared" si="100"/>
        <v>41831.851840277777</v>
      </c>
      <c r="T1056" s="11">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e">
        <f t="shared" si="97"/>
        <v>#DIV/0!</v>
      </c>
      <c r="Q1057" s="7" t="str">
        <f t="shared" si="98"/>
        <v>journalism</v>
      </c>
      <c r="R1057" s="7" t="str">
        <f t="shared" si="99"/>
        <v>audio</v>
      </c>
      <c r="S1057" s="11">
        <f t="shared" si="100"/>
        <v>42406.992418981477</v>
      </c>
      <c r="T1057" s="11">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e">
        <f t="shared" si="97"/>
        <v>#DIV/0!</v>
      </c>
      <c r="Q1058" s="7" t="str">
        <f t="shared" si="98"/>
        <v>journalism</v>
      </c>
      <c r="R1058" s="7" t="str">
        <f t="shared" si="99"/>
        <v>audio</v>
      </c>
      <c r="S1058" s="11">
        <f t="shared" si="100"/>
        <v>42058.719641203701</v>
      </c>
      <c r="T1058" s="11">
        <f t="shared" si="101"/>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e">
        <f t="shared" si="97"/>
        <v>#DIV/0!</v>
      </c>
      <c r="Q1059" s="7" t="str">
        <f t="shared" si="98"/>
        <v>journalism</v>
      </c>
      <c r="R1059" s="7" t="str">
        <f t="shared" si="99"/>
        <v>audio</v>
      </c>
      <c r="S1059" s="11">
        <f t="shared" si="100"/>
        <v>42678.871331018512</v>
      </c>
      <c r="T1059" s="11">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e">
        <f t="shared" si="97"/>
        <v>#DIV/0!</v>
      </c>
      <c r="Q1060" s="7" t="str">
        <f t="shared" si="98"/>
        <v>journalism</v>
      </c>
      <c r="R1060" s="7" t="str">
        <f t="shared" si="99"/>
        <v>audio</v>
      </c>
      <c r="S1060" s="11">
        <f t="shared" si="100"/>
        <v>42047.900960648149</v>
      </c>
      <c r="T1060" s="11">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e">
        <f t="shared" si="97"/>
        <v>#DIV/0!</v>
      </c>
      <c r="Q1061" s="7" t="str">
        <f t="shared" si="98"/>
        <v>journalism</v>
      </c>
      <c r="R1061" s="7" t="str">
        <f t="shared" si="99"/>
        <v>audio</v>
      </c>
      <c r="S1061" s="11">
        <f t="shared" si="100"/>
        <v>42046.79</v>
      </c>
      <c r="T1061" s="11">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s="7" t="str">
        <f t="shared" si="98"/>
        <v>journalism</v>
      </c>
      <c r="R1062" s="7" t="str">
        <f t="shared" si="99"/>
        <v>audio</v>
      </c>
      <c r="S1062" s="11">
        <f t="shared" si="100"/>
        <v>42079.913113425922</v>
      </c>
      <c r="T1062" s="11">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e">
        <f t="shared" si="97"/>
        <v>#DIV/0!</v>
      </c>
      <c r="Q1063" s="7" t="str">
        <f t="shared" si="98"/>
        <v>journalism</v>
      </c>
      <c r="R1063" s="7" t="str">
        <f t="shared" si="99"/>
        <v>audio</v>
      </c>
      <c r="S1063" s="11">
        <f t="shared" si="100"/>
        <v>42432.276712962965</v>
      </c>
      <c r="T1063" s="11">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s="7" t="str">
        <f t="shared" si="98"/>
        <v>journalism</v>
      </c>
      <c r="R1064" s="7" t="str">
        <f t="shared" si="99"/>
        <v>audio</v>
      </c>
      <c r="S1064" s="11">
        <f t="shared" si="100"/>
        <v>42556.807187500002</v>
      </c>
      <c r="T1064" s="11">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e">
        <f t="shared" si="97"/>
        <v>#DIV/0!</v>
      </c>
      <c r="Q1065" s="7" t="str">
        <f t="shared" si="98"/>
        <v>journalism</v>
      </c>
      <c r="R1065" s="7" t="str">
        <f t="shared" si="99"/>
        <v>audio</v>
      </c>
      <c r="S1065" s="11">
        <f t="shared" si="100"/>
        <v>42583.030810185184</v>
      </c>
      <c r="T1065" s="11">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s="7" t="str">
        <f t="shared" si="98"/>
        <v>games</v>
      </c>
      <c r="R1066" s="7" t="str">
        <f t="shared" si="99"/>
        <v>video games</v>
      </c>
      <c r="S1066" s="11">
        <f t="shared" si="100"/>
        <v>41417.228043981479</v>
      </c>
      <c r="T1066" s="11">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s="7" t="str">
        <f t="shared" si="98"/>
        <v>games</v>
      </c>
      <c r="R1067" s="7" t="str">
        <f t="shared" si="99"/>
        <v>video games</v>
      </c>
      <c r="S1067" s="11">
        <f t="shared" si="100"/>
        <v>41661.381041666667</v>
      </c>
      <c r="T1067" s="11">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s="7" t="str">
        <f t="shared" si="98"/>
        <v>games</v>
      </c>
      <c r="R1068" s="7" t="str">
        <f t="shared" si="99"/>
        <v>video games</v>
      </c>
      <c r="S1068" s="11">
        <f t="shared" si="100"/>
        <v>41445.962754629632</v>
      </c>
      <c r="T1068" s="11">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s="7" t="str">
        <f t="shared" si="98"/>
        <v>games</v>
      </c>
      <c r="R1069" s="7" t="str">
        <f t="shared" si="99"/>
        <v>video games</v>
      </c>
      <c r="S1069" s="11">
        <f t="shared" si="100"/>
        <v>41599.855682870373</v>
      </c>
      <c r="T1069" s="11">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s="7" t="str">
        <f t="shared" si="98"/>
        <v>games</v>
      </c>
      <c r="R1070" s="7" t="str">
        <f t="shared" si="99"/>
        <v>video games</v>
      </c>
      <c r="S1070" s="11">
        <f t="shared" si="100"/>
        <v>42440.371111111104</v>
      </c>
      <c r="T1070" s="11">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s="7" t="str">
        <f t="shared" si="98"/>
        <v>games</v>
      </c>
      <c r="R1071" s="7" t="str">
        <f t="shared" si="99"/>
        <v>video games</v>
      </c>
      <c r="S1071" s="11">
        <f t="shared" si="100"/>
        <v>41572.229849537034</v>
      </c>
      <c r="T1071" s="11">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s="7" t="str">
        <f t="shared" si="98"/>
        <v>games</v>
      </c>
      <c r="R1072" s="7" t="str">
        <f t="shared" si="99"/>
        <v>video games</v>
      </c>
      <c r="S1072" s="11">
        <f t="shared" si="100"/>
        <v>41163.011828703704</v>
      </c>
      <c r="T1072" s="11">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e">
        <f t="shared" si="97"/>
        <v>#DIV/0!</v>
      </c>
      <c r="Q1073" s="7" t="str">
        <f t="shared" si="98"/>
        <v>games</v>
      </c>
      <c r="R1073" s="7" t="str">
        <f t="shared" si="99"/>
        <v>video games</v>
      </c>
      <c r="S1073" s="11">
        <f t="shared" si="100"/>
        <v>42295.753391203703</v>
      </c>
      <c r="T1073" s="11">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s="7" t="str">
        <f t="shared" si="98"/>
        <v>games</v>
      </c>
      <c r="R1074" s="7" t="str">
        <f t="shared" si="99"/>
        <v>video games</v>
      </c>
      <c r="S1074" s="11">
        <f t="shared" si="100"/>
        <v>41645.832141203704</v>
      </c>
      <c r="T1074" s="11">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s="7" t="str">
        <f t="shared" si="98"/>
        <v>games</v>
      </c>
      <c r="R1075" s="7" t="str">
        <f t="shared" si="99"/>
        <v>video games</v>
      </c>
      <c r="S1075" s="11">
        <f t="shared" si="100"/>
        <v>40802.964594907404</v>
      </c>
      <c r="T1075" s="11">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s="7" t="str">
        <f t="shared" si="98"/>
        <v>games</v>
      </c>
      <c r="R1076" s="7" t="str">
        <f t="shared" si="99"/>
        <v>video games</v>
      </c>
      <c r="S1076" s="11">
        <f t="shared" si="100"/>
        <v>41613.172974537039</v>
      </c>
      <c r="T1076" s="11">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s="7" t="str">
        <f t="shared" si="98"/>
        <v>games</v>
      </c>
      <c r="R1077" s="7" t="str">
        <f t="shared" si="99"/>
        <v>video games</v>
      </c>
      <c r="S1077" s="11">
        <f t="shared" si="100"/>
        <v>41005.904120370367</v>
      </c>
      <c r="T1077" s="11">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s="7" t="str">
        <f t="shared" si="98"/>
        <v>games</v>
      </c>
      <c r="R1078" s="7" t="str">
        <f t="shared" si="99"/>
        <v>video games</v>
      </c>
      <c r="S1078" s="11">
        <f t="shared" si="100"/>
        <v>41838.377893518518</v>
      </c>
      <c r="T1078" s="11">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s="7" t="str">
        <f t="shared" si="98"/>
        <v>games</v>
      </c>
      <c r="R1079" s="7" t="str">
        <f t="shared" si="99"/>
        <v>video games</v>
      </c>
      <c r="S1079" s="11">
        <f t="shared" si="100"/>
        <v>42353.16679398148</v>
      </c>
      <c r="T1079" s="11">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s="7" t="str">
        <f t="shared" si="98"/>
        <v>games</v>
      </c>
      <c r="R1080" s="7" t="str">
        <f t="shared" si="99"/>
        <v>video games</v>
      </c>
      <c r="S1080" s="11">
        <f t="shared" si="100"/>
        <v>40701.195844907408</v>
      </c>
      <c r="T1080" s="11">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s="7" t="str">
        <f t="shared" si="98"/>
        <v>games</v>
      </c>
      <c r="R1081" s="7" t="str">
        <f t="shared" si="99"/>
        <v>video games</v>
      </c>
      <c r="S1081" s="11">
        <f t="shared" si="100"/>
        <v>42479.566388888896</v>
      </c>
      <c r="T1081" s="11">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s="7" t="str">
        <f t="shared" si="98"/>
        <v>games</v>
      </c>
      <c r="R1082" s="7" t="str">
        <f t="shared" si="99"/>
        <v>video games</v>
      </c>
      <c r="S1082" s="11">
        <f t="shared" si="100"/>
        <v>41740.138113425928</v>
      </c>
      <c r="T1082" s="11">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s="7" t="str">
        <f t="shared" si="98"/>
        <v>games</v>
      </c>
      <c r="R1083" s="7" t="str">
        <f t="shared" si="99"/>
        <v>video games</v>
      </c>
      <c r="S1083" s="11">
        <f t="shared" si="100"/>
        <v>42002.926990740743</v>
      </c>
      <c r="T1083" s="11">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s="7" t="str">
        <f t="shared" si="98"/>
        <v>games</v>
      </c>
      <c r="R1084" s="7" t="str">
        <f t="shared" si="99"/>
        <v>video games</v>
      </c>
      <c r="S1084" s="11">
        <f t="shared" si="100"/>
        <v>41101.906111111115</v>
      </c>
      <c r="T1084" s="11">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s="7" t="str">
        <f t="shared" si="98"/>
        <v>games</v>
      </c>
      <c r="R1085" s="7" t="str">
        <f t="shared" si="99"/>
        <v>video games</v>
      </c>
      <c r="S1085" s="11">
        <f t="shared" si="100"/>
        <v>41793.659525462965</v>
      </c>
      <c r="T1085" s="11">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e">
        <f t="shared" si="97"/>
        <v>#DIV/0!</v>
      </c>
      <c r="Q1086" s="7" t="str">
        <f t="shared" si="98"/>
        <v>games</v>
      </c>
      <c r="R1086" s="7" t="str">
        <f t="shared" si="99"/>
        <v>video games</v>
      </c>
      <c r="S1086" s="11">
        <f t="shared" si="100"/>
        <v>41829.912083333329</v>
      </c>
      <c r="T1086" s="11">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s="7" t="str">
        <f t="shared" si="98"/>
        <v>games</v>
      </c>
      <c r="R1087" s="7" t="str">
        <f t="shared" si="99"/>
        <v>video games</v>
      </c>
      <c r="S1087" s="11">
        <f t="shared" si="100"/>
        <v>42413.671006944445</v>
      </c>
      <c r="T1087" s="11">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s="7" t="str">
        <f t="shared" si="98"/>
        <v>games</v>
      </c>
      <c r="R1088" s="7" t="str">
        <f t="shared" si="99"/>
        <v>video games</v>
      </c>
      <c r="S1088" s="11">
        <f t="shared" si="100"/>
        <v>41845.866793981484</v>
      </c>
      <c r="T1088" s="11">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e">
        <f t="shared" si="97"/>
        <v>#DIV/0!</v>
      </c>
      <c r="Q1089" s="7" t="str">
        <f t="shared" si="98"/>
        <v>games</v>
      </c>
      <c r="R1089" s="7" t="str">
        <f t="shared" si="99"/>
        <v>video games</v>
      </c>
      <c r="S1089" s="11">
        <f t="shared" si="100"/>
        <v>41775.713969907411</v>
      </c>
      <c r="T1089" s="11">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s="7" t="str">
        <f t="shared" si="98"/>
        <v>games</v>
      </c>
      <c r="R1090" s="7" t="str">
        <f t="shared" si="99"/>
        <v>video games</v>
      </c>
      <c r="S1090" s="11">
        <f t="shared" si="100"/>
        <v>41723.799386574072</v>
      </c>
      <c r="T1090" s="11">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E1091/L1091</f>
        <v>23.959183673469386</v>
      </c>
      <c r="Q1091" s="7" t="str">
        <f t="shared" ref="Q1091:Q1154" si="104">LEFT(N1091,FIND("/",N1091)-1)</f>
        <v>games</v>
      </c>
      <c r="R1091" s="7" t="str">
        <f t="shared" ref="R1091:R1154" si="105">MID(N1091,FIND("/",N1091)+1,20)</f>
        <v>video games</v>
      </c>
      <c r="S1091" s="11">
        <f t="shared" ref="S1091:S1154" si="106">(((J1091/60)/60)/24)+DATE(1970,1,1)</f>
        <v>42151.189525462964</v>
      </c>
      <c r="T1091" s="11">
        <f t="shared" ref="T1091:T1154" si="107">(((I1091/60)/60)/24)+DATE(1970,1,1)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s="7" t="str">
        <f t="shared" si="104"/>
        <v>games</v>
      </c>
      <c r="R1092" s="7" t="str">
        <f t="shared" si="105"/>
        <v>video games</v>
      </c>
      <c r="S1092" s="11">
        <f t="shared" si="106"/>
        <v>42123.185798611114</v>
      </c>
      <c r="T1092" s="11">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s="7" t="str">
        <f t="shared" si="104"/>
        <v>games</v>
      </c>
      <c r="R1093" s="7" t="str">
        <f t="shared" si="105"/>
        <v>video games</v>
      </c>
      <c r="S1093" s="11">
        <f t="shared" si="106"/>
        <v>42440.820277777777</v>
      </c>
      <c r="T1093" s="11">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s="7" t="str">
        <f t="shared" si="104"/>
        <v>games</v>
      </c>
      <c r="R1094" s="7" t="str">
        <f t="shared" si="105"/>
        <v>video games</v>
      </c>
      <c r="S1094" s="11">
        <f t="shared" si="106"/>
        <v>41250.025902777779</v>
      </c>
      <c r="T1094" s="11">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s="7" t="str">
        <f t="shared" si="104"/>
        <v>games</v>
      </c>
      <c r="R1095" s="7" t="str">
        <f t="shared" si="105"/>
        <v>video games</v>
      </c>
      <c r="S1095" s="11">
        <f t="shared" si="106"/>
        <v>42396.973807870367</v>
      </c>
      <c r="T1095" s="11">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s="7" t="str">
        <f t="shared" si="104"/>
        <v>games</v>
      </c>
      <c r="R1096" s="7" t="str">
        <f t="shared" si="105"/>
        <v>video games</v>
      </c>
      <c r="S1096" s="11">
        <f t="shared" si="106"/>
        <v>40795.713344907403</v>
      </c>
      <c r="T1096" s="11">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s="7" t="str">
        <f t="shared" si="104"/>
        <v>games</v>
      </c>
      <c r="R1097" s="7" t="str">
        <f t="shared" si="105"/>
        <v>video games</v>
      </c>
      <c r="S1097" s="11">
        <f t="shared" si="106"/>
        <v>41486.537268518521</v>
      </c>
      <c r="T1097" s="11">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s="7" t="str">
        <f t="shared" si="104"/>
        <v>games</v>
      </c>
      <c r="R1098" s="7" t="str">
        <f t="shared" si="105"/>
        <v>video games</v>
      </c>
      <c r="S1098" s="11">
        <f t="shared" si="106"/>
        <v>41885.51798611111</v>
      </c>
      <c r="T1098" s="11">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s="7" t="str">
        <f t="shared" si="104"/>
        <v>games</v>
      </c>
      <c r="R1099" s="7" t="str">
        <f t="shared" si="105"/>
        <v>video games</v>
      </c>
      <c r="S1099" s="11">
        <f t="shared" si="106"/>
        <v>41660.792557870373</v>
      </c>
      <c r="T1099" s="11">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s="7" t="str">
        <f t="shared" si="104"/>
        <v>games</v>
      </c>
      <c r="R1100" s="7" t="str">
        <f t="shared" si="105"/>
        <v>video games</v>
      </c>
      <c r="S1100" s="11">
        <f t="shared" si="106"/>
        <v>41712.762673611112</v>
      </c>
      <c r="T1100" s="11">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s="7" t="str">
        <f t="shared" si="104"/>
        <v>games</v>
      </c>
      <c r="R1101" s="7" t="str">
        <f t="shared" si="105"/>
        <v>video games</v>
      </c>
      <c r="S1101" s="11">
        <f t="shared" si="106"/>
        <v>42107.836435185185</v>
      </c>
      <c r="T1101" s="11">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s="7" t="str">
        <f t="shared" si="104"/>
        <v>games</v>
      </c>
      <c r="R1102" s="7" t="str">
        <f t="shared" si="105"/>
        <v>video games</v>
      </c>
      <c r="S1102" s="11">
        <f t="shared" si="106"/>
        <v>42384.110775462963</v>
      </c>
      <c r="T1102" s="11">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s="7" t="str">
        <f t="shared" si="104"/>
        <v>games</v>
      </c>
      <c r="R1103" s="7" t="str">
        <f t="shared" si="105"/>
        <v>video games</v>
      </c>
      <c r="S1103" s="11">
        <f t="shared" si="106"/>
        <v>42538.77243055556</v>
      </c>
      <c r="T1103" s="11">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s="7" t="str">
        <f t="shared" si="104"/>
        <v>games</v>
      </c>
      <c r="R1104" s="7" t="str">
        <f t="shared" si="105"/>
        <v>video games</v>
      </c>
      <c r="S1104" s="11">
        <f t="shared" si="106"/>
        <v>41577.045428240745</v>
      </c>
      <c r="T1104" s="11">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s="7" t="str">
        <f t="shared" si="104"/>
        <v>games</v>
      </c>
      <c r="R1105" s="7" t="str">
        <f t="shared" si="105"/>
        <v>video games</v>
      </c>
      <c r="S1105" s="11">
        <f t="shared" si="106"/>
        <v>42479.22210648148</v>
      </c>
      <c r="T1105" s="11">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s="7" t="str">
        <f t="shared" si="104"/>
        <v>games</v>
      </c>
      <c r="R1106" s="7" t="str">
        <f t="shared" si="105"/>
        <v>video games</v>
      </c>
      <c r="S1106" s="11">
        <f t="shared" si="106"/>
        <v>41771.40996527778</v>
      </c>
      <c r="T1106" s="11">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s="7" t="str">
        <f t="shared" si="104"/>
        <v>games</v>
      </c>
      <c r="R1107" s="7" t="str">
        <f t="shared" si="105"/>
        <v>video games</v>
      </c>
      <c r="S1107" s="11">
        <f t="shared" si="106"/>
        <v>41692.135729166665</v>
      </c>
      <c r="T1107" s="11">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s="7" t="str">
        <f t="shared" si="104"/>
        <v>games</v>
      </c>
      <c r="R1108" s="7" t="str">
        <f t="shared" si="105"/>
        <v>video games</v>
      </c>
      <c r="S1108" s="11">
        <f t="shared" si="106"/>
        <v>40973.740451388891</v>
      </c>
      <c r="T1108" s="11">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e">
        <f t="shared" si="103"/>
        <v>#DIV/0!</v>
      </c>
      <c r="Q1109" s="7" t="str">
        <f t="shared" si="104"/>
        <v>games</v>
      </c>
      <c r="R1109" s="7" t="str">
        <f t="shared" si="105"/>
        <v>video games</v>
      </c>
      <c r="S1109" s="11">
        <f t="shared" si="106"/>
        <v>41813.861388888887</v>
      </c>
      <c r="T1109" s="11">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s="7" t="str">
        <f t="shared" si="104"/>
        <v>games</v>
      </c>
      <c r="R1110" s="7" t="str">
        <f t="shared" si="105"/>
        <v>video games</v>
      </c>
      <c r="S1110" s="11">
        <f t="shared" si="106"/>
        <v>40952.636979166666</v>
      </c>
      <c r="T1110" s="11">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s="7" t="str">
        <f t="shared" si="104"/>
        <v>games</v>
      </c>
      <c r="R1111" s="7" t="str">
        <f t="shared" si="105"/>
        <v>video games</v>
      </c>
      <c r="S1111" s="11">
        <f t="shared" si="106"/>
        <v>42662.752199074079</v>
      </c>
      <c r="T1111" s="11">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s="7" t="str">
        <f t="shared" si="104"/>
        <v>games</v>
      </c>
      <c r="R1112" s="7" t="str">
        <f t="shared" si="105"/>
        <v>video games</v>
      </c>
      <c r="S1112" s="11">
        <f t="shared" si="106"/>
        <v>41220.933124999996</v>
      </c>
      <c r="T1112" s="11">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s="7" t="str">
        <f t="shared" si="104"/>
        <v>games</v>
      </c>
      <c r="R1113" s="7" t="str">
        <f t="shared" si="105"/>
        <v>video games</v>
      </c>
      <c r="S1113" s="11">
        <f t="shared" si="106"/>
        <v>42347.203587962969</v>
      </c>
      <c r="T1113" s="11">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s="7" t="str">
        <f t="shared" si="104"/>
        <v>games</v>
      </c>
      <c r="R1114" s="7" t="str">
        <f t="shared" si="105"/>
        <v>video games</v>
      </c>
      <c r="S1114" s="11">
        <f t="shared" si="106"/>
        <v>41963.759386574078</v>
      </c>
      <c r="T1114" s="11">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s="7" t="str">
        <f t="shared" si="104"/>
        <v>games</v>
      </c>
      <c r="R1115" s="7" t="str">
        <f t="shared" si="105"/>
        <v>video games</v>
      </c>
      <c r="S1115" s="11">
        <f t="shared" si="106"/>
        <v>41835.977083333331</v>
      </c>
      <c r="T1115" s="11">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s="7" t="str">
        <f t="shared" si="104"/>
        <v>games</v>
      </c>
      <c r="R1116" s="7" t="str">
        <f t="shared" si="105"/>
        <v>video games</v>
      </c>
      <c r="S1116" s="11">
        <f t="shared" si="106"/>
        <v>41526.345914351856</v>
      </c>
      <c r="T1116" s="11">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s="7" t="str">
        <f t="shared" si="104"/>
        <v>games</v>
      </c>
      <c r="R1117" s="7" t="str">
        <f t="shared" si="105"/>
        <v>video games</v>
      </c>
      <c r="S1117" s="11">
        <f t="shared" si="106"/>
        <v>42429.695543981477</v>
      </c>
      <c r="T1117" s="11">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s="7" t="str">
        <f t="shared" si="104"/>
        <v>games</v>
      </c>
      <c r="R1118" s="7" t="str">
        <f t="shared" si="105"/>
        <v>video games</v>
      </c>
      <c r="S1118" s="11">
        <f t="shared" si="106"/>
        <v>41009.847314814811</v>
      </c>
      <c r="T1118" s="11">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s="7" t="str">
        <f t="shared" si="104"/>
        <v>games</v>
      </c>
      <c r="R1119" s="7" t="str">
        <f t="shared" si="105"/>
        <v>video games</v>
      </c>
      <c r="S1119" s="11">
        <f t="shared" si="106"/>
        <v>42333.598530092597</v>
      </c>
      <c r="T1119" s="11">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s="7" t="str">
        <f t="shared" si="104"/>
        <v>games</v>
      </c>
      <c r="R1120" s="7" t="str">
        <f t="shared" si="105"/>
        <v>video games</v>
      </c>
      <c r="S1120" s="11">
        <f t="shared" si="106"/>
        <v>41704.16642361111</v>
      </c>
      <c r="T1120" s="11">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s="7" t="str">
        <f t="shared" si="104"/>
        <v>games</v>
      </c>
      <c r="R1121" s="7" t="str">
        <f t="shared" si="105"/>
        <v>video games</v>
      </c>
      <c r="S1121" s="11">
        <f t="shared" si="106"/>
        <v>41722.792407407411</v>
      </c>
      <c r="T1121" s="11">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e">
        <f t="shared" si="103"/>
        <v>#DIV/0!</v>
      </c>
      <c r="Q1122" s="7" t="str">
        <f t="shared" si="104"/>
        <v>games</v>
      </c>
      <c r="R1122" s="7" t="str">
        <f t="shared" si="105"/>
        <v>video games</v>
      </c>
      <c r="S1122" s="11">
        <f t="shared" si="106"/>
        <v>40799.872685185182</v>
      </c>
      <c r="T1122" s="11">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s="7" t="str">
        <f t="shared" si="104"/>
        <v>games</v>
      </c>
      <c r="R1123" s="7" t="str">
        <f t="shared" si="105"/>
        <v>video games</v>
      </c>
      <c r="S1123" s="11">
        <f t="shared" si="106"/>
        <v>42412.934212962966</v>
      </c>
      <c r="T1123" s="11">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e">
        <f t="shared" si="103"/>
        <v>#DIV/0!</v>
      </c>
      <c r="Q1124" s="7" t="str">
        <f t="shared" si="104"/>
        <v>games</v>
      </c>
      <c r="R1124" s="7" t="str">
        <f t="shared" si="105"/>
        <v>video games</v>
      </c>
      <c r="S1124" s="11">
        <f t="shared" si="106"/>
        <v>41410.703993055555</v>
      </c>
      <c r="T1124" s="11">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s="7" t="str">
        <f t="shared" si="104"/>
        <v>games</v>
      </c>
      <c r="R1125" s="7" t="str">
        <f t="shared" si="105"/>
        <v>video games</v>
      </c>
      <c r="S1125" s="11">
        <f t="shared" si="106"/>
        <v>41718.5237037037</v>
      </c>
      <c r="T1125" s="11">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s="7" t="str">
        <f t="shared" si="104"/>
        <v>games</v>
      </c>
      <c r="R1126" s="7" t="str">
        <f t="shared" si="105"/>
        <v>mobile games</v>
      </c>
      <c r="S1126" s="11">
        <f t="shared" si="106"/>
        <v>42094.667256944449</v>
      </c>
      <c r="T1126" s="11">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e">
        <f t="shared" si="103"/>
        <v>#DIV/0!</v>
      </c>
      <c r="Q1127" s="7" t="str">
        <f t="shared" si="104"/>
        <v>games</v>
      </c>
      <c r="R1127" s="7" t="str">
        <f t="shared" si="105"/>
        <v>mobile games</v>
      </c>
      <c r="S1127" s="11">
        <f t="shared" si="106"/>
        <v>42212.624189814815</v>
      </c>
      <c r="T1127" s="11">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s="7" t="str">
        <f t="shared" si="104"/>
        <v>games</v>
      </c>
      <c r="R1128" s="7" t="str">
        <f t="shared" si="105"/>
        <v>mobile games</v>
      </c>
      <c r="S1128" s="11">
        <f t="shared" si="106"/>
        <v>42535.327476851846</v>
      </c>
      <c r="T1128" s="11">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s="7" t="str">
        <f t="shared" si="104"/>
        <v>games</v>
      </c>
      <c r="R1129" s="7" t="str">
        <f t="shared" si="105"/>
        <v>mobile games</v>
      </c>
      <c r="S1129" s="11">
        <f t="shared" si="106"/>
        <v>41926.854166666664</v>
      </c>
      <c r="T1129" s="11">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s="7" t="str">
        <f t="shared" si="104"/>
        <v>games</v>
      </c>
      <c r="R1130" s="7" t="str">
        <f t="shared" si="105"/>
        <v>mobile games</v>
      </c>
      <c r="S1130" s="11">
        <f t="shared" si="106"/>
        <v>41828.649502314816</v>
      </c>
      <c r="T1130" s="11">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s="7" t="str">
        <f t="shared" si="104"/>
        <v>games</v>
      </c>
      <c r="R1131" s="7" t="str">
        <f t="shared" si="105"/>
        <v>mobile games</v>
      </c>
      <c r="S1131" s="11">
        <f t="shared" si="106"/>
        <v>42496.264965277776</v>
      </c>
      <c r="T1131" s="11">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s="7" t="str">
        <f t="shared" si="104"/>
        <v>games</v>
      </c>
      <c r="R1132" s="7" t="str">
        <f t="shared" si="105"/>
        <v>mobile games</v>
      </c>
      <c r="S1132" s="11">
        <f t="shared" si="106"/>
        <v>41908.996527777781</v>
      </c>
      <c r="T1132" s="11">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e">
        <f t="shared" si="103"/>
        <v>#DIV/0!</v>
      </c>
      <c r="Q1133" s="7" t="str">
        <f t="shared" si="104"/>
        <v>games</v>
      </c>
      <c r="R1133" s="7" t="str">
        <f t="shared" si="105"/>
        <v>mobile games</v>
      </c>
      <c r="S1133" s="11">
        <f t="shared" si="106"/>
        <v>42332.908194444448</v>
      </c>
      <c r="T1133" s="11">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s="7" t="str">
        <f t="shared" si="104"/>
        <v>games</v>
      </c>
      <c r="R1134" s="7" t="str">
        <f t="shared" si="105"/>
        <v>mobile games</v>
      </c>
      <c r="S1134" s="11">
        <f t="shared" si="106"/>
        <v>42706.115405092598</v>
      </c>
      <c r="T1134" s="11">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s="7" t="str">
        <f t="shared" si="104"/>
        <v>games</v>
      </c>
      <c r="R1135" s="7" t="str">
        <f t="shared" si="105"/>
        <v>mobile games</v>
      </c>
      <c r="S1135" s="11">
        <f t="shared" si="106"/>
        <v>41821.407187500001</v>
      </c>
      <c r="T1135" s="11">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s="7" t="str">
        <f t="shared" si="104"/>
        <v>games</v>
      </c>
      <c r="R1136" s="7" t="str">
        <f t="shared" si="105"/>
        <v>mobile games</v>
      </c>
      <c r="S1136" s="11">
        <f t="shared" si="106"/>
        <v>41958.285046296296</v>
      </c>
      <c r="T1136" s="11">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s="7" t="str">
        <f t="shared" si="104"/>
        <v>games</v>
      </c>
      <c r="R1137" s="7" t="str">
        <f t="shared" si="105"/>
        <v>mobile games</v>
      </c>
      <c r="S1137" s="11">
        <f t="shared" si="106"/>
        <v>42558.989513888882</v>
      </c>
      <c r="T1137" s="11">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s="7" t="str">
        <f t="shared" si="104"/>
        <v>games</v>
      </c>
      <c r="R1138" s="7" t="str">
        <f t="shared" si="105"/>
        <v>mobile games</v>
      </c>
      <c r="S1138" s="11">
        <f t="shared" si="106"/>
        <v>42327.671631944439</v>
      </c>
      <c r="T1138" s="11">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s="7" t="str">
        <f t="shared" si="104"/>
        <v>games</v>
      </c>
      <c r="R1139" s="7" t="str">
        <f t="shared" si="105"/>
        <v>mobile games</v>
      </c>
      <c r="S1139" s="11">
        <f t="shared" si="106"/>
        <v>42453.819687499999</v>
      </c>
      <c r="T1139" s="11">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s="7" t="str">
        <f t="shared" si="104"/>
        <v>games</v>
      </c>
      <c r="R1140" s="7" t="str">
        <f t="shared" si="105"/>
        <v>mobile games</v>
      </c>
      <c r="S1140" s="11">
        <f t="shared" si="106"/>
        <v>42736.9066087963</v>
      </c>
      <c r="T1140" s="11">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s="7" t="str">
        <f t="shared" si="104"/>
        <v>games</v>
      </c>
      <c r="R1141" s="7" t="str">
        <f t="shared" si="105"/>
        <v>mobile games</v>
      </c>
      <c r="S1141" s="11">
        <f t="shared" si="106"/>
        <v>41975.347523148142</v>
      </c>
      <c r="T1141" s="11">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e">
        <f t="shared" si="103"/>
        <v>#DIV/0!</v>
      </c>
      <c r="Q1142" s="7" t="str">
        <f t="shared" si="104"/>
        <v>games</v>
      </c>
      <c r="R1142" s="7" t="str">
        <f t="shared" si="105"/>
        <v>mobile games</v>
      </c>
      <c r="S1142" s="11">
        <f t="shared" si="106"/>
        <v>42192.462048611109</v>
      </c>
      <c r="T1142" s="11">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e">
        <f t="shared" si="103"/>
        <v>#DIV/0!</v>
      </c>
      <c r="Q1143" s="7" t="str">
        <f t="shared" si="104"/>
        <v>games</v>
      </c>
      <c r="R1143" s="7" t="str">
        <f t="shared" si="105"/>
        <v>mobile games</v>
      </c>
      <c r="S1143" s="11">
        <f t="shared" si="106"/>
        <v>42164.699652777781</v>
      </c>
      <c r="T1143" s="11">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e">
        <f t="shared" si="103"/>
        <v>#DIV/0!</v>
      </c>
      <c r="Q1144" s="7" t="str">
        <f t="shared" si="104"/>
        <v>games</v>
      </c>
      <c r="R1144" s="7" t="str">
        <f t="shared" si="105"/>
        <v>mobile games</v>
      </c>
      <c r="S1144" s="11">
        <f t="shared" si="106"/>
        <v>42022.006099537044</v>
      </c>
      <c r="T1144" s="11">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s="7" t="str">
        <f t="shared" si="104"/>
        <v>games</v>
      </c>
      <c r="R1145" s="7" t="str">
        <f t="shared" si="105"/>
        <v>mobile games</v>
      </c>
      <c r="S1145" s="11">
        <f t="shared" si="106"/>
        <v>42325.19358796296</v>
      </c>
      <c r="T1145" s="11">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e">
        <f t="shared" si="103"/>
        <v>#DIV/0!</v>
      </c>
      <c r="Q1146" s="7" t="str">
        <f t="shared" si="104"/>
        <v>food</v>
      </c>
      <c r="R1146" s="7" t="str">
        <f t="shared" si="105"/>
        <v>food trucks</v>
      </c>
      <c r="S1146" s="11">
        <f t="shared" si="106"/>
        <v>42093.181944444441</v>
      </c>
      <c r="T1146" s="11">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s="7" t="str">
        <f t="shared" si="104"/>
        <v>food</v>
      </c>
      <c r="R1147" s="7" t="str">
        <f t="shared" si="105"/>
        <v>food trucks</v>
      </c>
      <c r="S1147" s="11">
        <f t="shared" si="106"/>
        <v>41854.747592592597</v>
      </c>
      <c r="T1147" s="11">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s="7" t="str">
        <f t="shared" si="104"/>
        <v>food</v>
      </c>
      <c r="R1148" s="7" t="str">
        <f t="shared" si="105"/>
        <v>food trucks</v>
      </c>
      <c r="S1148" s="11">
        <f t="shared" si="106"/>
        <v>41723.9533912037</v>
      </c>
      <c r="T1148" s="11">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e">
        <f t="shared" si="103"/>
        <v>#DIV/0!</v>
      </c>
      <c r="Q1149" s="7" t="str">
        <f t="shared" si="104"/>
        <v>food</v>
      </c>
      <c r="R1149" s="7" t="str">
        <f t="shared" si="105"/>
        <v>food trucks</v>
      </c>
      <c r="S1149" s="11">
        <f t="shared" si="106"/>
        <v>41871.972025462965</v>
      </c>
      <c r="T1149" s="11">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s="7" t="str">
        <f t="shared" si="104"/>
        <v>food</v>
      </c>
      <c r="R1150" s="7" t="str">
        <f t="shared" si="105"/>
        <v>food trucks</v>
      </c>
      <c r="S1150" s="11">
        <f t="shared" si="106"/>
        <v>42675.171076388884</v>
      </c>
      <c r="T1150" s="11">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s="7" t="str">
        <f t="shared" si="104"/>
        <v>food</v>
      </c>
      <c r="R1151" s="7" t="str">
        <f t="shared" si="105"/>
        <v>food trucks</v>
      </c>
      <c r="S1151" s="11">
        <f t="shared" si="106"/>
        <v>42507.71025462963</v>
      </c>
      <c r="T1151" s="11">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s="7" t="str">
        <f t="shared" si="104"/>
        <v>food</v>
      </c>
      <c r="R1152" s="7" t="str">
        <f t="shared" si="105"/>
        <v>food trucks</v>
      </c>
      <c r="S1152" s="11">
        <f t="shared" si="106"/>
        <v>42317.954571759255</v>
      </c>
      <c r="T1152" s="11">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e">
        <f t="shared" si="103"/>
        <v>#DIV/0!</v>
      </c>
      <c r="Q1153" s="7" t="str">
        <f t="shared" si="104"/>
        <v>food</v>
      </c>
      <c r="R1153" s="7" t="str">
        <f t="shared" si="105"/>
        <v>food trucks</v>
      </c>
      <c r="S1153" s="11">
        <f t="shared" si="106"/>
        <v>42224.102581018517</v>
      </c>
      <c r="T1153" s="11">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s="7" t="str">
        <f t="shared" si="104"/>
        <v>food</v>
      </c>
      <c r="R1154" s="7" t="str">
        <f t="shared" si="105"/>
        <v>food trucks</v>
      </c>
      <c r="S1154" s="11">
        <f t="shared" si="106"/>
        <v>42109.709629629629</v>
      </c>
      <c r="T1154" s="11">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E1155/L1155</f>
        <v>50</v>
      </c>
      <c r="Q1155" s="7" t="str">
        <f t="shared" ref="Q1155:Q1218" si="110">LEFT(N1155,FIND("/",N1155)-1)</f>
        <v>food</v>
      </c>
      <c r="R1155" s="7" t="str">
        <f t="shared" ref="R1155:R1218" si="111">MID(N1155,FIND("/",N1155)+1,20)</f>
        <v>food trucks</v>
      </c>
      <c r="S1155" s="11">
        <f t="shared" ref="S1155:S1218" si="112">(((J1155/60)/60)/24)+DATE(1970,1,1)</f>
        <v>42143.714178240742</v>
      </c>
      <c r="T1155" s="11">
        <f t="shared" ref="T1155:T1218" si="113">(((I1155/60)/60)/24)+DATE(1970,1,1)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s="7" t="str">
        <f t="shared" si="110"/>
        <v>food</v>
      </c>
      <c r="R1156" s="7" t="str">
        <f t="shared" si="111"/>
        <v>food trucks</v>
      </c>
      <c r="S1156" s="11">
        <f t="shared" si="112"/>
        <v>42223.108865740738</v>
      </c>
      <c r="T1156" s="11">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s="7" t="str">
        <f t="shared" si="110"/>
        <v>food</v>
      </c>
      <c r="R1157" s="7" t="str">
        <f t="shared" si="111"/>
        <v>food trucks</v>
      </c>
      <c r="S1157" s="11">
        <f t="shared" si="112"/>
        <v>41835.763981481483</v>
      </c>
      <c r="T1157" s="11">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e">
        <f t="shared" si="109"/>
        <v>#DIV/0!</v>
      </c>
      <c r="Q1158" s="7" t="str">
        <f t="shared" si="110"/>
        <v>food</v>
      </c>
      <c r="R1158" s="7" t="str">
        <f t="shared" si="111"/>
        <v>food trucks</v>
      </c>
      <c r="S1158" s="11">
        <f t="shared" si="112"/>
        <v>42029.07131944444</v>
      </c>
      <c r="T1158" s="11">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s="7" t="str">
        <f t="shared" si="110"/>
        <v>food</v>
      </c>
      <c r="R1159" s="7" t="str">
        <f t="shared" si="111"/>
        <v>food trucks</v>
      </c>
      <c r="S1159" s="11">
        <f t="shared" si="112"/>
        <v>41918.628240740742</v>
      </c>
      <c r="T1159" s="11">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s="7" t="str">
        <f t="shared" si="110"/>
        <v>food</v>
      </c>
      <c r="R1160" s="7" t="str">
        <f t="shared" si="111"/>
        <v>food trucks</v>
      </c>
      <c r="S1160" s="11">
        <f t="shared" si="112"/>
        <v>41952.09175925926</v>
      </c>
      <c r="T1160" s="11">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e">
        <f t="shared" si="109"/>
        <v>#DIV/0!</v>
      </c>
      <c r="Q1161" s="7" t="str">
        <f t="shared" si="110"/>
        <v>food</v>
      </c>
      <c r="R1161" s="7" t="str">
        <f t="shared" si="111"/>
        <v>food trucks</v>
      </c>
      <c r="S1161" s="11">
        <f t="shared" si="112"/>
        <v>42154.726446759261</v>
      </c>
      <c r="T1161" s="11">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s="7" t="str">
        <f t="shared" si="110"/>
        <v>food</v>
      </c>
      <c r="R1162" s="7" t="str">
        <f t="shared" si="111"/>
        <v>food trucks</v>
      </c>
      <c r="S1162" s="11">
        <f t="shared" si="112"/>
        <v>42061.154930555553</v>
      </c>
      <c r="T1162" s="11">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e">
        <f t="shared" si="109"/>
        <v>#DIV/0!</v>
      </c>
      <c r="Q1163" s="7" t="str">
        <f t="shared" si="110"/>
        <v>food</v>
      </c>
      <c r="R1163" s="7" t="str">
        <f t="shared" si="111"/>
        <v>food trucks</v>
      </c>
      <c r="S1163" s="11">
        <f t="shared" si="112"/>
        <v>42122.629502314812</v>
      </c>
      <c r="T1163" s="11">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s="7" t="str">
        <f t="shared" si="110"/>
        <v>food</v>
      </c>
      <c r="R1164" s="7" t="str">
        <f t="shared" si="111"/>
        <v>food trucks</v>
      </c>
      <c r="S1164" s="11">
        <f t="shared" si="112"/>
        <v>41876.683611111112</v>
      </c>
      <c r="T1164" s="11">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e">
        <f t="shared" si="109"/>
        <v>#DIV/0!</v>
      </c>
      <c r="Q1165" s="7" t="str">
        <f t="shared" si="110"/>
        <v>food</v>
      </c>
      <c r="R1165" s="7" t="str">
        <f t="shared" si="111"/>
        <v>food trucks</v>
      </c>
      <c r="S1165" s="11">
        <f t="shared" si="112"/>
        <v>41830.723611111112</v>
      </c>
      <c r="T1165" s="11">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e">
        <f t="shared" si="109"/>
        <v>#DIV/0!</v>
      </c>
      <c r="Q1166" s="7" t="str">
        <f t="shared" si="110"/>
        <v>food</v>
      </c>
      <c r="R1166" s="7" t="str">
        <f t="shared" si="111"/>
        <v>food trucks</v>
      </c>
      <c r="S1166" s="11">
        <f t="shared" si="112"/>
        <v>42509.724328703705</v>
      </c>
      <c r="T1166" s="11">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s="7" t="str">
        <f t="shared" si="110"/>
        <v>food</v>
      </c>
      <c r="R1167" s="7" t="str">
        <f t="shared" si="111"/>
        <v>food trucks</v>
      </c>
      <c r="S1167" s="11">
        <f t="shared" si="112"/>
        <v>41792.214467592588</v>
      </c>
      <c r="T1167" s="11">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s="7" t="str">
        <f t="shared" si="110"/>
        <v>food</v>
      </c>
      <c r="R1168" s="7" t="str">
        <f t="shared" si="111"/>
        <v>food trucks</v>
      </c>
      <c r="S1168" s="11">
        <f t="shared" si="112"/>
        <v>42150.485439814816</v>
      </c>
      <c r="T1168" s="11">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s="7" t="str">
        <f t="shared" si="110"/>
        <v>food</v>
      </c>
      <c r="R1169" s="7" t="str">
        <f t="shared" si="111"/>
        <v>food trucks</v>
      </c>
      <c r="S1169" s="11">
        <f t="shared" si="112"/>
        <v>41863.734895833331</v>
      </c>
      <c r="T1169" s="11">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s="7" t="str">
        <f t="shared" si="110"/>
        <v>food</v>
      </c>
      <c r="R1170" s="7" t="str">
        <f t="shared" si="111"/>
        <v>food trucks</v>
      </c>
      <c r="S1170" s="11">
        <f t="shared" si="112"/>
        <v>42605.053993055553</v>
      </c>
      <c r="T1170" s="11">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s="7" t="str">
        <f t="shared" si="110"/>
        <v>food</v>
      </c>
      <c r="R1171" s="7" t="str">
        <f t="shared" si="111"/>
        <v>food trucks</v>
      </c>
      <c r="S1171" s="11">
        <f t="shared" si="112"/>
        <v>42027.353738425925</v>
      </c>
      <c r="T1171" s="11">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s="7" t="str">
        <f t="shared" si="110"/>
        <v>food</v>
      </c>
      <c r="R1172" s="7" t="str">
        <f t="shared" si="111"/>
        <v>food trucks</v>
      </c>
      <c r="S1172" s="11">
        <f t="shared" si="112"/>
        <v>42124.893182870372</v>
      </c>
      <c r="T1172" s="11">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s="7" t="str">
        <f t="shared" si="110"/>
        <v>food</v>
      </c>
      <c r="R1173" s="7" t="str">
        <f t="shared" si="111"/>
        <v>food trucks</v>
      </c>
      <c r="S1173" s="11">
        <f t="shared" si="112"/>
        <v>41938.804710648146</v>
      </c>
      <c r="T1173" s="11">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e">
        <f t="shared" si="109"/>
        <v>#DIV/0!</v>
      </c>
      <c r="Q1174" s="7" t="str">
        <f t="shared" si="110"/>
        <v>food</v>
      </c>
      <c r="R1174" s="7" t="str">
        <f t="shared" si="111"/>
        <v>food trucks</v>
      </c>
      <c r="S1174" s="11">
        <f t="shared" si="112"/>
        <v>41841.682314814818</v>
      </c>
      <c r="T1174" s="11">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s="7" t="str">
        <f t="shared" si="110"/>
        <v>food</v>
      </c>
      <c r="R1175" s="7" t="str">
        <f t="shared" si="111"/>
        <v>food trucks</v>
      </c>
      <c r="S1175" s="11">
        <f t="shared" si="112"/>
        <v>42184.185844907406</v>
      </c>
      <c r="T1175" s="11">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s="7" t="str">
        <f t="shared" si="110"/>
        <v>food</v>
      </c>
      <c r="R1176" s="7" t="str">
        <f t="shared" si="111"/>
        <v>food trucks</v>
      </c>
      <c r="S1176" s="11">
        <f t="shared" si="112"/>
        <v>42468.84174768519</v>
      </c>
      <c r="T1176" s="11">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s="7" t="str">
        <f t="shared" si="110"/>
        <v>food</v>
      </c>
      <c r="R1177" s="7" t="str">
        <f t="shared" si="111"/>
        <v>food trucks</v>
      </c>
      <c r="S1177" s="11">
        <f t="shared" si="112"/>
        <v>42170.728460648148</v>
      </c>
      <c r="T1177" s="11">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s="7" t="str">
        <f t="shared" si="110"/>
        <v>food</v>
      </c>
      <c r="R1178" s="7" t="str">
        <f t="shared" si="111"/>
        <v>food trucks</v>
      </c>
      <c r="S1178" s="11">
        <f t="shared" si="112"/>
        <v>42746.019652777773</v>
      </c>
      <c r="T1178" s="11">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e">
        <f t="shared" si="109"/>
        <v>#DIV/0!</v>
      </c>
      <c r="Q1179" s="7" t="str">
        <f t="shared" si="110"/>
        <v>food</v>
      </c>
      <c r="R1179" s="7" t="str">
        <f t="shared" si="111"/>
        <v>food trucks</v>
      </c>
      <c r="S1179" s="11">
        <f t="shared" si="112"/>
        <v>41897.660833333335</v>
      </c>
      <c r="T1179" s="11">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s="7" t="str">
        <f t="shared" si="110"/>
        <v>food</v>
      </c>
      <c r="R1180" s="7" t="str">
        <f t="shared" si="111"/>
        <v>food trucks</v>
      </c>
      <c r="S1180" s="11">
        <f t="shared" si="112"/>
        <v>41837.905694444446</v>
      </c>
      <c r="T1180" s="11">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s="7" t="str">
        <f t="shared" si="110"/>
        <v>food</v>
      </c>
      <c r="R1181" s="7" t="str">
        <f t="shared" si="111"/>
        <v>food trucks</v>
      </c>
      <c r="S1181" s="11">
        <f t="shared" si="112"/>
        <v>42275.720219907409</v>
      </c>
      <c r="T1181" s="11">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s="7" t="str">
        <f t="shared" si="110"/>
        <v>food</v>
      </c>
      <c r="R1182" s="7" t="str">
        <f t="shared" si="111"/>
        <v>food trucks</v>
      </c>
      <c r="S1182" s="11">
        <f t="shared" si="112"/>
        <v>41781.806875000002</v>
      </c>
      <c r="T1182" s="11">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s="7" t="str">
        <f t="shared" si="110"/>
        <v>food</v>
      </c>
      <c r="R1183" s="7" t="str">
        <f t="shared" si="111"/>
        <v>food trucks</v>
      </c>
      <c r="S1183" s="11">
        <f t="shared" si="112"/>
        <v>42034.339363425926</v>
      </c>
      <c r="T1183" s="11">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s="7" t="str">
        <f t="shared" si="110"/>
        <v>food</v>
      </c>
      <c r="R1184" s="7" t="str">
        <f t="shared" si="111"/>
        <v>food trucks</v>
      </c>
      <c r="S1184" s="11">
        <f t="shared" si="112"/>
        <v>42728.827407407407</v>
      </c>
      <c r="T1184" s="11">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s="7" t="str">
        <f t="shared" si="110"/>
        <v>food</v>
      </c>
      <c r="R1185" s="7" t="str">
        <f t="shared" si="111"/>
        <v>food trucks</v>
      </c>
      <c r="S1185" s="11">
        <f t="shared" si="112"/>
        <v>42656.86137731481</v>
      </c>
      <c r="T1185" s="11">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s="7" t="str">
        <f t="shared" si="110"/>
        <v>photography</v>
      </c>
      <c r="R1186" s="7" t="str">
        <f t="shared" si="111"/>
        <v>photobooks</v>
      </c>
      <c r="S1186" s="11">
        <f t="shared" si="112"/>
        <v>42741.599664351852</v>
      </c>
      <c r="T1186" s="11">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s="7" t="str">
        <f t="shared" si="110"/>
        <v>photography</v>
      </c>
      <c r="R1187" s="7" t="str">
        <f t="shared" si="111"/>
        <v>photobooks</v>
      </c>
      <c r="S1187" s="11">
        <f t="shared" si="112"/>
        <v>42130.865150462967</v>
      </c>
      <c r="T1187" s="11">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s="7" t="str">
        <f t="shared" si="110"/>
        <v>photography</v>
      </c>
      <c r="R1188" s="7" t="str">
        <f t="shared" si="111"/>
        <v>photobooks</v>
      </c>
      <c r="S1188" s="11">
        <f t="shared" si="112"/>
        <v>42123.86336805555</v>
      </c>
      <c r="T1188" s="11">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s="7" t="str">
        <f t="shared" si="110"/>
        <v>photography</v>
      </c>
      <c r="R1189" s="7" t="str">
        <f t="shared" si="111"/>
        <v>photobooks</v>
      </c>
      <c r="S1189" s="11">
        <f t="shared" si="112"/>
        <v>42109.894942129627</v>
      </c>
      <c r="T1189" s="11">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s="7" t="str">
        <f t="shared" si="110"/>
        <v>photography</v>
      </c>
      <c r="R1190" s="7" t="str">
        <f t="shared" si="111"/>
        <v>photobooks</v>
      </c>
      <c r="S1190" s="11">
        <f t="shared" si="112"/>
        <v>42711.700694444444</v>
      </c>
      <c r="T1190" s="11">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s="7" t="str">
        <f t="shared" si="110"/>
        <v>photography</v>
      </c>
      <c r="R1191" s="7" t="str">
        <f t="shared" si="111"/>
        <v>photobooks</v>
      </c>
      <c r="S1191" s="11">
        <f t="shared" si="112"/>
        <v>42529.979108796295</v>
      </c>
      <c r="T1191" s="11">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s="7" t="str">
        <f t="shared" si="110"/>
        <v>photography</v>
      </c>
      <c r="R1192" s="7" t="str">
        <f t="shared" si="111"/>
        <v>photobooks</v>
      </c>
      <c r="S1192" s="11">
        <f t="shared" si="112"/>
        <v>41852.665798611109</v>
      </c>
      <c r="T1192" s="11">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s="7" t="str">
        <f t="shared" si="110"/>
        <v>photography</v>
      </c>
      <c r="R1193" s="7" t="str">
        <f t="shared" si="111"/>
        <v>photobooks</v>
      </c>
      <c r="S1193" s="11">
        <f t="shared" si="112"/>
        <v>42419.603703703702</v>
      </c>
      <c r="T1193" s="11">
        <f t="shared" si="113"/>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s="7" t="str">
        <f t="shared" si="110"/>
        <v>photography</v>
      </c>
      <c r="R1194" s="7" t="str">
        <f t="shared" si="111"/>
        <v>photobooks</v>
      </c>
      <c r="S1194" s="11">
        <f t="shared" si="112"/>
        <v>42747.506689814814</v>
      </c>
      <c r="T1194" s="11">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s="7" t="str">
        <f t="shared" si="110"/>
        <v>photography</v>
      </c>
      <c r="R1195" s="7" t="str">
        <f t="shared" si="111"/>
        <v>photobooks</v>
      </c>
      <c r="S1195" s="11">
        <f t="shared" si="112"/>
        <v>42409.776076388895</v>
      </c>
      <c r="T1195" s="11">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s="7" t="str">
        <f t="shared" si="110"/>
        <v>photography</v>
      </c>
      <c r="R1196" s="7" t="str">
        <f t="shared" si="111"/>
        <v>photobooks</v>
      </c>
      <c r="S1196" s="11">
        <f t="shared" si="112"/>
        <v>42072.488182870366</v>
      </c>
      <c r="T1196" s="11">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s="7" t="str">
        <f t="shared" si="110"/>
        <v>photography</v>
      </c>
      <c r="R1197" s="7" t="str">
        <f t="shared" si="111"/>
        <v>photobooks</v>
      </c>
      <c r="S1197" s="11">
        <f t="shared" si="112"/>
        <v>42298.34783564815</v>
      </c>
      <c r="T1197" s="11">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s="7" t="str">
        <f t="shared" si="110"/>
        <v>photography</v>
      </c>
      <c r="R1198" s="7" t="str">
        <f t="shared" si="111"/>
        <v>photobooks</v>
      </c>
      <c r="S1198" s="11">
        <f t="shared" si="112"/>
        <v>42326.818738425922</v>
      </c>
      <c r="T1198" s="11">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s="7" t="str">
        <f t="shared" si="110"/>
        <v>photography</v>
      </c>
      <c r="R1199" s="7" t="str">
        <f t="shared" si="111"/>
        <v>photobooks</v>
      </c>
      <c r="S1199" s="11">
        <f t="shared" si="112"/>
        <v>42503.66474537037</v>
      </c>
      <c r="T1199" s="11">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s="7" t="str">
        <f t="shared" si="110"/>
        <v>photography</v>
      </c>
      <c r="R1200" s="7" t="str">
        <f t="shared" si="111"/>
        <v>photobooks</v>
      </c>
      <c r="S1200" s="11">
        <f t="shared" si="112"/>
        <v>42333.619050925925</v>
      </c>
      <c r="T1200" s="11">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s="7" t="str">
        <f t="shared" si="110"/>
        <v>photography</v>
      </c>
      <c r="R1201" s="7" t="str">
        <f t="shared" si="111"/>
        <v>photobooks</v>
      </c>
      <c r="S1201" s="11">
        <f t="shared" si="112"/>
        <v>42161.770833333328</v>
      </c>
      <c r="T1201" s="11">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s="7" t="str">
        <f t="shared" si="110"/>
        <v>photography</v>
      </c>
      <c r="R1202" s="7" t="str">
        <f t="shared" si="111"/>
        <v>photobooks</v>
      </c>
      <c r="S1202" s="11">
        <f t="shared" si="112"/>
        <v>42089.477500000001</v>
      </c>
      <c r="T1202" s="11">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s="7" t="str">
        <f t="shared" si="110"/>
        <v>photography</v>
      </c>
      <c r="R1203" s="7" t="str">
        <f t="shared" si="111"/>
        <v>photobooks</v>
      </c>
      <c r="S1203" s="11">
        <f t="shared" si="112"/>
        <v>42536.60701388889</v>
      </c>
      <c r="T1203" s="11">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s="7" t="str">
        <f t="shared" si="110"/>
        <v>photography</v>
      </c>
      <c r="R1204" s="7" t="str">
        <f t="shared" si="111"/>
        <v>photobooks</v>
      </c>
      <c r="S1204" s="11">
        <f t="shared" si="112"/>
        <v>42152.288819444439</v>
      </c>
      <c r="T1204" s="11">
        <f t="shared" si="113"/>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s="7" t="str">
        <f t="shared" si="110"/>
        <v>photography</v>
      </c>
      <c r="R1205" s="7" t="str">
        <f t="shared" si="111"/>
        <v>photobooks</v>
      </c>
      <c r="S1205" s="11">
        <f t="shared" si="112"/>
        <v>42125.614895833336</v>
      </c>
      <c r="T1205" s="11">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s="7" t="str">
        <f t="shared" si="110"/>
        <v>photography</v>
      </c>
      <c r="R1206" s="7" t="str">
        <f t="shared" si="111"/>
        <v>photobooks</v>
      </c>
      <c r="S1206" s="11">
        <f t="shared" si="112"/>
        <v>42297.748067129629</v>
      </c>
      <c r="T1206" s="11">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s="7" t="str">
        <f t="shared" si="110"/>
        <v>photography</v>
      </c>
      <c r="R1207" s="7" t="str">
        <f t="shared" si="111"/>
        <v>photobooks</v>
      </c>
      <c r="S1207" s="11">
        <f t="shared" si="112"/>
        <v>42138.506377314814</v>
      </c>
      <c r="T1207" s="11">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s="7" t="str">
        <f t="shared" si="110"/>
        <v>photography</v>
      </c>
      <c r="R1208" s="7" t="str">
        <f t="shared" si="111"/>
        <v>photobooks</v>
      </c>
      <c r="S1208" s="11">
        <f t="shared" si="112"/>
        <v>42772.776076388895</v>
      </c>
      <c r="T1208" s="11">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s="7" t="str">
        <f t="shared" si="110"/>
        <v>photography</v>
      </c>
      <c r="R1209" s="7" t="str">
        <f t="shared" si="111"/>
        <v>photobooks</v>
      </c>
      <c r="S1209" s="11">
        <f t="shared" si="112"/>
        <v>42430.430243055554</v>
      </c>
      <c r="T1209" s="11">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s="7" t="str">
        <f t="shared" si="110"/>
        <v>photography</v>
      </c>
      <c r="R1210" s="7" t="str">
        <f t="shared" si="111"/>
        <v>photobooks</v>
      </c>
      <c r="S1210" s="11">
        <f t="shared" si="112"/>
        <v>42423.709074074075</v>
      </c>
      <c r="T1210" s="11">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s="7" t="str">
        <f t="shared" si="110"/>
        <v>photography</v>
      </c>
      <c r="R1211" s="7" t="str">
        <f t="shared" si="111"/>
        <v>photobooks</v>
      </c>
      <c r="S1211" s="11">
        <f t="shared" si="112"/>
        <v>42761.846122685187</v>
      </c>
      <c r="T1211" s="11">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s="7" t="str">
        <f t="shared" si="110"/>
        <v>photography</v>
      </c>
      <c r="R1212" s="7" t="str">
        <f t="shared" si="111"/>
        <v>photobooks</v>
      </c>
      <c r="S1212" s="11">
        <f t="shared" si="112"/>
        <v>42132.941805555558</v>
      </c>
      <c r="T1212" s="11">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s="7" t="str">
        <f t="shared" si="110"/>
        <v>photography</v>
      </c>
      <c r="R1213" s="7" t="str">
        <f t="shared" si="111"/>
        <v>photobooks</v>
      </c>
      <c r="S1213" s="11">
        <f t="shared" si="112"/>
        <v>42515.866446759261</v>
      </c>
      <c r="T1213" s="11">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s="7" t="str">
        <f t="shared" si="110"/>
        <v>photography</v>
      </c>
      <c r="R1214" s="7" t="str">
        <f t="shared" si="111"/>
        <v>photobooks</v>
      </c>
      <c r="S1214" s="11">
        <f t="shared" si="112"/>
        <v>42318.950173611112</v>
      </c>
      <c r="T1214" s="11">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s="7" t="str">
        <f t="shared" si="110"/>
        <v>photography</v>
      </c>
      <c r="R1215" s="7" t="str">
        <f t="shared" si="111"/>
        <v>photobooks</v>
      </c>
      <c r="S1215" s="11">
        <f t="shared" si="112"/>
        <v>42731.755787037036</v>
      </c>
      <c r="T1215" s="11">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s="7" t="str">
        <f t="shared" si="110"/>
        <v>photography</v>
      </c>
      <c r="R1216" s="7" t="str">
        <f t="shared" si="111"/>
        <v>photobooks</v>
      </c>
      <c r="S1216" s="11">
        <f t="shared" si="112"/>
        <v>42104.840335648143</v>
      </c>
      <c r="T1216" s="11">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s="7" t="str">
        <f t="shared" si="110"/>
        <v>photography</v>
      </c>
      <c r="R1217" s="7" t="str">
        <f t="shared" si="111"/>
        <v>photobooks</v>
      </c>
      <c r="S1217" s="11">
        <f t="shared" si="112"/>
        <v>41759.923101851848</v>
      </c>
      <c r="T1217" s="11">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s="7" t="str">
        <f t="shared" si="110"/>
        <v>photography</v>
      </c>
      <c r="R1218" s="7" t="str">
        <f t="shared" si="111"/>
        <v>photobooks</v>
      </c>
      <c r="S1218" s="11">
        <f t="shared" si="112"/>
        <v>42247.616400462968</v>
      </c>
      <c r="T1218" s="11">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E1219/L1219</f>
        <v>148.57377049180329</v>
      </c>
      <c r="Q1219" s="7" t="str">
        <f t="shared" ref="Q1219:Q1282" si="116">LEFT(N1219,FIND("/",N1219)-1)</f>
        <v>photography</v>
      </c>
      <c r="R1219" s="7" t="str">
        <f t="shared" ref="R1219:R1282" si="117">MID(N1219,FIND("/",N1219)+1,20)</f>
        <v>photobooks</v>
      </c>
      <c r="S1219" s="11">
        <f t="shared" ref="S1219:S1282" si="118">(((J1219/60)/60)/24)+DATE(1970,1,1)</f>
        <v>42535.809490740736</v>
      </c>
      <c r="T1219" s="11">
        <f t="shared" ref="T1219:T1282" si="11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s="7" t="str">
        <f t="shared" si="116"/>
        <v>photography</v>
      </c>
      <c r="R1220" s="7" t="str">
        <f t="shared" si="117"/>
        <v>photobooks</v>
      </c>
      <c r="S1220" s="11">
        <f t="shared" si="118"/>
        <v>42278.662037037036</v>
      </c>
      <c r="T1220" s="11">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s="7" t="str">
        <f t="shared" si="116"/>
        <v>photography</v>
      </c>
      <c r="R1221" s="7" t="str">
        <f t="shared" si="117"/>
        <v>photobooks</v>
      </c>
      <c r="S1221" s="11">
        <f t="shared" si="118"/>
        <v>42633.461956018517</v>
      </c>
      <c r="T1221" s="11">
        <f t="shared" si="11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s="7" t="str">
        <f t="shared" si="116"/>
        <v>photography</v>
      </c>
      <c r="R1222" s="7" t="str">
        <f t="shared" si="117"/>
        <v>photobooks</v>
      </c>
      <c r="S1222" s="11">
        <f t="shared" si="118"/>
        <v>42211.628611111111</v>
      </c>
      <c r="T1222" s="11">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s="7" t="str">
        <f t="shared" si="116"/>
        <v>photography</v>
      </c>
      <c r="R1223" s="7" t="str">
        <f t="shared" si="117"/>
        <v>photobooks</v>
      </c>
      <c r="S1223" s="11">
        <f t="shared" si="118"/>
        <v>42680.47555555556</v>
      </c>
      <c r="T1223" s="11">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s="7" t="str">
        <f t="shared" si="116"/>
        <v>photography</v>
      </c>
      <c r="R1224" s="7" t="str">
        <f t="shared" si="117"/>
        <v>photobooks</v>
      </c>
      <c r="S1224" s="11">
        <f t="shared" si="118"/>
        <v>42430.720451388886</v>
      </c>
      <c r="T1224" s="11">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s="7" t="str">
        <f t="shared" si="116"/>
        <v>photography</v>
      </c>
      <c r="R1225" s="7" t="str">
        <f t="shared" si="117"/>
        <v>photobooks</v>
      </c>
      <c r="S1225" s="11">
        <f t="shared" si="118"/>
        <v>42654.177187499998</v>
      </c>
      <c r="T1225" s="11">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s="7" t="str">
        <f t="shared" si="116"/>
        <v>music</v>
      </c>
      <c r="R1226" s="7" t="str">
        <f t="shared" si="117"/>
        <v>world music</v>
      </c>
      <c r="S1226" s="11">
        <f t="shared" si="118"/>
        <v>41736.549791666665</v>
      </c>
      <c r="T1226" s="11">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s="7" t="str">
        <f t="shared" si="116"/>
        <v>music</v>
      </c>
      <c r="R1227" s="7" t="str">
        <f t="shared" si="117"/>
        <v>world music</v>
      </c>
      <c r="S1227" s="11">
        <f t="shared" si="118"/>
        <v>41509.905995370369</v>
      </c>
      <c r="T1227" s="11">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s="7" t="str">
        <f t="shared" si="116"/>
        <v>music</v>
      </c>
      <c r="R1228" s="7" t="str">
        <f t="shared" si="117"/>
        <v>world music</v>
      </c>
      <c r="S1228" s="11">
        <f t="shared" si="118"/>
        <v>41715.874780092592</v>
      </c>
      <c r="T1228" s="11">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e">
        <f t="shared" si="115"/>
        <v>#DIV/0!</v>
      </c>
      <c r="Q1229" s="7" t="str">
        <f t="shared" si="116"/>
        <v>music</v>
      </c>
      <c r="R1229" s="7" t="str">
        <f t="shared" si="117"/>
        <v>world music</v>
      </c>
      <c r="S1229" s="11">
        <f t="shared" si="118"/>
        <v>41827.919166666667</v>
      </c>
      <c r="T1229" s="11">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s="7" t="str">
        <f t="shared" si="116"/>
        <v>music</v>
      </c>
      <c r="R1230" s="7" t="str">
        <f t="shared" si="117"/>
        <v>world music</v>
      </c>
      <c r="S1230" s="11">
        <f t="shared" si="118"/>
        <v>40754.729259259257</v>
      </c>
      <c r="T1230" s="11">
        <f t="shared" si="11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s="7" t="str">
        <f t="shared" si="116"/>
        <v>music</v>
      </c>
      <c r="R1231" s="7" t="str">
        <f t="shared" si="117"/>
        <v>world music</v>
      </c>
      <c r="S1231" s="11">
        <f t="shared" si="118"/>
        <v>40985.459803240738</v>
      </c>
      <c r="T1231" s="11">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e">
        <f t="shared" si="115"/>
        <v>#DIV/0!</v>
      </c>
      <c r="Q1232" s="7" t="str">
        <f t="shared" si="116"/>
        <v>music</v>
      </c>
      <c r="R1232" s="7" t="str">
        <f t="shared" si="117"/>
        <v>world music</v>
      </c>
      <c r="S1232" s="11">
        <f t="shared" si="118"/>
        <v>40568.972569444442</v>
      </c>
      <c r="T1232" s="11">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e">
        <f t="shared" si="115"/>
        <v>#DIV/0!</v>
      </c>
      <c r="Q1233" s="7" t="str">
        <f t="shared" si="116"/>
        <v>music</v>
      </c>
      <c r="R1233" s="7" t="str">
        <f t="shared" si="117"/>
        <v>world music</v>
      </c>
      <c r="S1233" s="11">
        <f t="shared" si="118"/>
        <v>42193.941759259258</v>
      </c>
      <c r="T1233" s="11">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s="7" t="str">
        <f t="shared" si="116"/>
        <v>music</v>
      </c>
      <c r="R1234" s="7" t="str">
        <f t="shared" si="117"/>
        <v>world music</v>
      </c>
      <c r="S1234" s="11">
        <f t="shared" si="118"/>
        <v>41506.848032407412</v>
      </c>
      <c r="T1234" s="11">
        <f t="shared" si="11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s="7" t="str">
        <f t="shared" si="116"/>
        <v>music</v>
      </c>
      <c r="R1235" s="7" t="str">
        <f t="shared" si="117"/>
        <v>world music</v>
      </c>
      <c r="S1235" s="11">
        <f t="shared" si="118"/>
        <v>40939.948773148149</v>
      </c>
      <c r="T1235" s="11">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e">
        <f t="shared" si="115"/>
        <v>#DIV/0!</v>
      </c>
      <c r="Q1236" s="7" t="str">
        <f t="shared" si="116"/>
        <v>music</v>
      </c>
      <c r="R1236" s="7" t="str">
        <f t="shared" si="117"/>
        <v>world music</v>
      </c>
      <c r="S1236" s="11">
        <f t="shared" si="118"/>
        <v>42007.788680555561</v>
      </c>
      <c r="T1236" s="11">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s="7" t="str">
        <f t="shared" si="116"/>
        <v>music</v>
      </c>
      <c r="R1237" s="7" t="str">
        <f t="shared" si="117"/>
        <v>world music</v>
      </c>
      <c r="S1237" s="11">
        <f t="shared" si="118"/>
        <v>41583.135405092595</v>
      </c>
      <c r="T1237" s="11">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e">
        <f t="shared" si="115"/>
        <v>#DIV/0!</v>
      </c>
      <c r="Q1238" s="7" t="str">
        <f t="shared" si="116"/>
        <v>music</v>
      </c>
      <c r="R1238" s="7" t="str">
        <f t="shared" si="117"/>
        <v>world music</v>
      </c>
      <c r="S1238" s="11">
        <f t="shared" si="118"/>
        <v>41110.680138888885</v>
      </c>
      <c r="T1238" s="11">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e">
        <f t="shared" si="115"/>
        <v>#DIV/0!</v>
      </c>
      <c r="Q1239" s="7" t="str">
        <f t="shared" si="116"/>
        <v>music</v>
      </c>
      <c r="R1239" s="7" t="str">
        <f t="shared" si="117"/>
        <v>world music</v>
      </c>
      <c r="S1239" s="11">
        <f t="shared" si="118"/>
        <v>41125.283159722225</v>
      </c>
      <c r="T1239" s="11">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s="7" t="str">
        <f t="shared" si="116"/>
        <v>music</v>
      </c>
      <c r="R1240" s="7" t="str">
        <f t="shared" si="117"/>
        <v>world music</v>
      </c>
      <c r="S1240" s="11">
        <f t="shared" si="118"/>
        <v>40731.61037037037</v>
      </c>
      <c r="T1240" s="11">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e">
        <f t="shared" si="115"/>
        <v>#DIV/0!</v>
      </c>
      <c r="Q1241" s="7" t="str">
        <f t="shared" si="116"/>
        <v>music</v>
      </c>
      <c r="R1241" s="7" t="str">
        <f t="shared" si="117"/>
        <v>world music</v>
      </c>
      <c r="S1241" s="11">
        <f t="shared" si="118"/>
        <v>40883.962581018517</v>
      </c>
      <c r="T1241" s="11">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s="7" t="str">
        <f t="shared" si="116"/>
        <v>music</v>
      </c>
      <c r="R1242" s="7" t="str">
        <f t="shared" si="117"/>
        <v>world music</v>
      </c>
      <c r="S1242" s="11">
        <f t="shared" si="118"/>
        <v>41409.040011574078</v>
      </c>
      <c r="T1242" s="11">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s="7" t="str">
        <f t="shared" si="116"/>
        <v>music</v>
      </c>
      <c r="R1243" s="7" t="str">
        <f t="shared" si="117"/>
        <v>world music</v>
      </c>
      <c r="S1243" s="11">
        <f t="shared" si="118"/>
        <v>41923.837731481479</v>
      </c>
      <c r="T1243" s="11">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s="7" t="str">
        <f t="shared" si="116"/>
        <v>music</v>
      </c>
      <c r="R1244" s="7" t="str">
        <f t="shared" si="117"/>
        <v>world music</v>
      </c>
      <c r="S1244" s="11">
        <f t="shared" si="118"/>
        <v>40782.165532407409</v>
      </c>
      <c r="T1244" s="11">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s="7" t="str">
        <f t="shared" si="116"/>
        <v>music</v>
      </c>
      <c r="R1245" s="7" t="str">
        <f t="shared" si="117"/>
        <v>world music</v>
      </c>
      <c r="S1245" s="11">
        <f t="shared" si="118"/>
        <v>40671.879293981481</v>
      </c>
      <c r="T1245" s="11">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s="7" t="str">
        <f t="shared" si="116"/>
        <v>music</v>
      </c>
      <c r="R1246" s="7" t="str">
        <f t="shared" si="117"/>
        <v>rock</v>
      </c>
      <c r="S1246" s="11">
        <f t="shared" si="118"/>
        <v>41355.825497685182</v>
      </c>
      <c r="T1246" s="11">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s="7" t="str">
        <f t="shared" si="116"/>
        <v>music</v>
      </c>
      <c r="R1247" s="7" t="str">
        <f t="shared" si="117"/>
        <v>rock</v>
      </c>
      <c r="S1247" s="11">
        <f t="shared" si="118"/>
        <v>41774.599930555552</v>
      </c>
      <c r="T1247" s="11">
        <f t="shared" si="11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s="7" t="str">
        <f t="shared" si="116"/>
        <v>music</v>
      </c>
      <c r="R1248" s="7" t="str">
        <f t="shared" si="117"/>
        <v>rock</v>
      </c>
      <c r="S1248" s="11">
        <f t="shared" si="118"/>
        <v>40838.043391203704</v>
      </c>
      <c r="T1248" s="11">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s="7" t="str">
        <f t="shared" si="116"/>
        <v>music</v>
      </c>
      <c r="R1249" s="7" t="str">
        <f t="shared" si="117"/>
        <v>rock</v>
      </c>
      <c r="S1249" s="11">
        <f t="shared" si="118"/>
        <v>41370.292303240742</v>
      </c>
      <c r="T1249" s="11">
        <f t="shared" si="11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s="7" t="str">
        <f t="shared" si="116"/>
        <v>music</v>
      </c>
      <c r="R1250" s="7" t="str">
        <f t="shared" si="117"/>
        <v>rock</v>
      </c>
      <c r="S1250" s="11">
        <f t="shared" si="118"/>
        <v>41767.656863425924</v>
      </c>
      <c r="T1250" s="11">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s="7" t="str">
        <f t="shared" si="116"/>
        <v>music</v>
      </c>
      <c r="R1251" s="7" t="str">
        <f t="shared" si="117"/>
        <v>rock</v>
      </c>
      <c r="S1251" s="11">
        <f t="shared" si="118"/>
        <v>41067.74086805556</v>
      </c>
      <c r="T1251" s="11">
        <f t="shared" si="11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s="7" t="str">
        <f t="shared" si="116"/>
        <v>music</v>
      </c>
      <c r="R1252" s="7" t="str">
        <f t="shared" si="117"/>
        <v>rock</v>
      </c>
      <c r="S1252" s="11">
        <f t="shared" si="118"/>
        <v>41843.64271990741</v>
      </c>
      <c r="T1252" s="11">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s="7" t="str">
        <f t="shared" si="116"/>
        <v>music</v>
      </c>
      <c r="R1253" s="7" t="str">
        <f t="shared" si="117"/>
        <v>rock</v>
      </c>
      <c r="S1253" s="11">
        <f t="shared" si="118"/>
        <v>40751.814432870371</v>
      </c>
      <c r="T1253" s="11">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s="7" t="str">
        <f t="shared" si="116"/>
        <v>music</v>
      </c>
      <c r="R1254" s="7" t="str">
        <f t="shared" si="117"/>
        <v>rock</v>
      </c>
      <c r="S1254" s="11">
        <f t="shared" si="118"/>
        <v>41543.988067129627</v>
      </c>
      <c r="T1254" s="11">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s="7" t="str">
        <f t="shared" si="116"/>
        <v>music</v>
      </c>
      <c r="R1255" s="7" t="str">
        <f t="shared" si="117"/>
        <v>rock</v>
      </c>
      <c r="S1255" s="11">
        <f t="shared" si="118"/>
        <v>41855.783645833333</v>
      </c>
      <c r="T1255" s="11">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s="7" t="str">
        <f t="shared" si="116"/>
        <v>music</v>
      </c>
      <c r="R1256" s="7" t="str">
        <f t="shared" si="117"/>
        <v>rock</v>
      </c>
      <c r="S1256" s="11">
        <f t="shared" si="118"/>
        <v>40487.621365740742</v>
      </c>
      <c r="T1256" s="11">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s="7" t="str">
        <f t="shared" si="116"/>
        <v>music</v>
      </c>
      <c r="R1257" s="7" t="str">
        <f t="shared" si="117"/>
        <v>rock</v>
      </c>
      <c r="S1257" s="11">
        <f t="shared" si="118"/>
        <v>41579.845509259263</v>
      </c>
      <c r="T1257" s="11">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s="7" t="str">
        <f t="shared" si="116"/>
        <v>music</v>
      </c>
      <c r="R1258" s="7" t="str">
        <f t="shared" si="117"/>
        <v>rock</v>
      </c>
      <c r="S1258" s="11">
        <f t="shared" si="118"/>
        <v>40921.919340277782</v>
      </c>
      <c r="T1258" s="11">
        <f t="shared" si="11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s="7" t="str">
        <f t="shared" si="116"/>
        <v>music</v>
      </c>
      <c r="R1259" s="7" t="str">
        <f t="shared" si="117"/>
        <v>rock</v>
      </c>
      <c r="S1259" s="11">
        <f t="shared" si="118"/>
        <v>40587.085532407407</v>
      </c>
      <c r="T1259" s="11">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s="7" t="str">
        <f t="shared" si="116"/>
        <v>music</v>
      </c>
      <c r="R1260" s="7" t="str">
        <f t="shared" si="117"/>
        <v>rock</v>
      </c>
      <c r="S1260" s="11">
        <f t="shared" si="118"/>
        <v>41487.611250000002</v>
      </c>
      <c r="T1260" s="11">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s="7" t="str">
        <f t="shared" si="116"/>
        <v>music</v>
      </c>
      <c r="R1261" s="7" t="str">
        <f t="shared" si="117"/>
        <v>rock</v>
      </c>
      <c r="S1261" s="11">
        <f t="shared" si="118"/>
        <v>41766.970648148148</v>
      </c>
      <c r="T1261" s="11">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s="7" t="str">
        <f t="shared" si="116"/>
        <v>music</v>
      </c>
      <c r="R1262" s="7" t="str">
        <f t="shared" si="117"/>
        <v>rock</v>
      </c>
      <c r="S1262" s="11">
        <f t="shared" si="118"/>
        <v>41666.842824074076</v>
      </c>
      <c r="T1262" s="11">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s="7" t="str">
        <f t="shared" si="116"/>
        <v>music</v>
      </c>
      <c r="R1263" s="7" t="str">
        <f t="shared" si="117"/>
        <v>rock</v>
      </c>
      <c r="S1263" s="11">
        <f t="shared" si="118"/>
        <v>41638.342905092592</v>
      </c>
      <c r="T1263" s="11">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s="7" t="str">
        <f t="shared" si="116"/>
        <v>music</v>
      </c>
      <c r="R1264" s="7" t="str">
        <f t="shared" si="117"/>
        <v>rock</v>
      </c>
      <c r="S1264" s="11">
        <f t="shared" si="118"/>
        <v>41656.762638888889</v>
      </c>
      <c r="T1264" s="11">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s="7" t="str">
        <f t="shared" si="116"/>
        <v>music</v>
      </c>
      <c r="R1265" s="7" t="str">
        <f t="shared" si="117"/>
        <v>rock</v>
      </c>
      <c r="S1265" s="11">
        <f t="shared" si="118"/>
        <v>41692.084143518521</v>
      </c>
      <c r="T1265" s="11">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s="7" t="str">
        <f t="shared" si="116"/>
        <v>music</v>
      </c>
      <c r="R1266" s="7" t="str">
        <f t="shared" si="117"/>
        <v>rock</v>
      </c>
      <c r="S1266" s="11">
        <f t="shared" si="118"/>
        <v>41547.662997685184</v>
      </c>
      <c r="T1266" s="11">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s="7" t="str">
        <f t="shared" si="116"/>
        <v>music</v>
      </c>
      <c r="R1267" s="7" t="str">
        <f t="shared" si="117"/>
        <v>rock</v>
      </c>
      <c r="S1267" s="11">
        <f t="shared" si="118"/>
        <v>40465.655266203699</v>
      </c>
      <c r="T1267" s="11">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s="7" t="str">
        <f t="shared" si="116"/>
        <v>music</v>
      </c>
      <c r="R1268" s="7" t="str">
        <f t="shared" si="117"/>
        <v>rock</v>
      </c>
      <c r="S1268" s="11">
        <f t="shared" si="118"/>
        <v>41620.87667824074</v>
      </c>
      <c r="T1268" s="11">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s="7" t="str">
        <f t="shared" si="116"/>
        <v>music</v>
      </c>
      <c r="R1269" s="7" t="str">
        <f t="shared" si="117"/>
        <v>rock</v>
      </c>
      <c r="S1269" s="11">
        <f t="shared" si="118"/>
        <v>41449.585162037038</v>
      </c>
      <c r="T1269" s="11">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s="7" t="str">
        <f t="shared" si="116"/>
        <v>music</v>
      </c>
      <c r="R1270" s="7" t="str">
        <f t="shared" si="117"/>
        <v>rock</v>
      </c>
      <c r="S1270" s="11">
        <f t="shared" si="118"/>
        <v>41507.845451388886</v>
      </c>
      <c r="T1270" s="11">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s="7" t="str">
        <f t="shared" si="116"/>
        <v>music</v>
      </c>
      <c r="R1271" s="7" t="str">
        <f t="shared" si="117"/>
        <v>rock</v>
      </c>
      <c r="S1271" s="11">
        <f t="shared" si="118"/>
        <v>42445.823055555549</v>
      </c>
      <c r="T1271" s="11">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s="7" t="str">
        <f t="shared" si="116"/>
        <v>music</v>
      </c>
      <c r="R1272" s="7" t="str">
        <f t="shared" si="117"/>
        <v>rock</v>
      </c>
      <c r="S1272" s="11">
        <f t="shared" si="118"/>
        <v>40933.856967592597</v>
      </c>
      <c r="T1272" s="11">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s="7" t="str">
        <f t="shared" si="116"/>
        <v>music</v>
      </c>
      <c r="R1273" s="7" t="str">
        <f t="shared" si="117"/>
        <v>rock</v>
      </c>
      <c r="S1273" s="11">
        <f t="shared" si="118"/>
        <v>41561.683553240742</v>
      </c>
      <c r="T1273" s="11">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s="7" t="str">
        <f t="shared" si="116"/>
        <v>music</v>
      </c>
      <c r="R1274" s="7" t="str">
        <f t="shared" si="117"/>
        <v>rock</v>
      </c>
      <c r="S1274" s="11">
        <f t="shared" si="118"/>
        <v>40274.745127314818</v>
      </c>
      <c r="T1274" s="11">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s="7" t="str">
        <f t="shared" si="116"/>
        <v>music</v>
      </c>
      <c r="R1275" s="7" t="str">
        <f t="shared" si="117"/>
        <v>rock</v>
      </c>
      <c r="S1275" s="11">
        <f t="shared" si="118"/>
        <v>41852.730219907404</v>
      </c>
      <c r="T1275" s="11">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s="7" t="str">
        <f t="shared" si="116"/>
        <v>music</v>
      </c>
      <c r="R1276" s="7" t="str">
        <f t="shared" si="117"/>
        <v>rock</v>
      </c>
      <c r="S1276" s="11">
        <f t="shared" si="118"/>
        <v>41116.690104166664</v>
      </c>
      <c r="T1276" s="11">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s="7" t="str">
        <f t="shared" si="116"/>
        <v>music</v>
      </c>
      <c r="R1277" s="7" t="str">
        <f t="shared" si="117"/>
        <v>rock</v>
      </c>
      <c r="S1277" s="11">
        <f t="shared" si="118"/>
        <v>41458.867905092593</v>
      </c>
      <c r="T1277" s="11">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s="7" t="str">
        <f t="shared" si="116"/>
        <v>music</v>
      </c>
      <c r="R1278" s="7" t="str">
        <f t="shared" si="117"/>
        <v>rock</v>
      </c>
      <c r="S1278" s="11">
        <f t="shared" si="118"/>
        <v>40007.704247685186</v>
      </c>
      <c r="T1278" s="11">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s="7" t="str">
        <f t="shared" si="116"/>
        <v>music</v>
      </c>
      <c r="R1279" s="7" t="str">
        <f t="shared" si="117"/>
        <v>rock</v>
      </c>
      <c r="S1279" s="11">
        <f t="shared" si="118"/>
        <v>41121.561886574076</v>
      </c>
      <c r="T1279" s="11">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s="7" t="str">
        <f t="shared" si="116"/>
        <v>music</v>
      </c>
      <c r="R1280" s="7" t="str">
        <f t="shared" si="117"/>
        <v>rock</v>
      </c>
      <c r="S1280" s="11">
        <f t="shared" si="118"/>
        <v>41786.555162037039</v>
      </c>
      <c r="T1280" s="11">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s="7" t="str">
        <f t="shared" si="116"/>
        <v>music</v>
      </c>
      <c r="R1281" s="7" t="str">
        <f t="shared" si="117"/>
        <v>rock</v>
      </c>
      <c r="S1281" s="11">
        <f t="shared" si="118"/>
        <v>41682.099189814813</v>
      </c>
      <c r="T1281" s="11">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s="7" t="str">
        <f t="shared" si="116"/>
        <v>music</v>
      </c>
      <c r="R1282" s="7" t="str">
        <f t="shared" si="117"/>
        <v>rock</v>
      </c>
      <c r="S1282" s="11">
        <f t="shared" si="118"/>
        <v>40513.757569444446</v>
      </c>
      <c r="T1282" s="11">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E1283/L1283</f>
        <v>104.72972972972973</v>
      </c>
      <c r="Q1283" s="7" t="str">
        <f t="shared" ref="Q1283:Q1346" si="122">LEFT(N1283,FIND("/",N1283)-1)</f>
        <v>music</v>
      </c>
      <c r="R1283" s="7" t="str">
        <f t="shared" ref="R1283:R1346" si="123">MID(N1283,FIND("/",N1283)+1,20)</f>
        <v>rock</v>
      </c>
      <c r="S1283" s="11">
        <f t="shared" ref="S1283:S1346" si="124">(((J1283/60)/60)/24)+DATE(1970,1,1)</f>
        <v>41463.743472222224</v>
      </c>
      <c r="T1283" s="11">
        <f t="shared" ref="T1283:T1346" si="125">(((I1283/60)/60)/24)+DATE(1970,1,1)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s="7" t="str">
        <f t="shared" si="122"/>
        <v>music</v>
      </c>
      <c r="R1284" s="7" t="str">
        <f t="shared" si="123"/>
        <v>rock</v>
      </c>
      <c r="S1284" s="11">
        <f t="shared" si="124"/>
        <v>41586.475173611114</v>
      </c>
      <c r="T1284" s="11">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s="7" t="str">
        <f t="shared" si="122"/>
        <v>music</v>
      </c>
      <c r="R1285" s="7" t="str">
        <f t="shared" si="123"/>
        <v>rock</v>
      </c>
      <c r="S1285" s="11">
        <f t="shared" si="124"/>
        <v>41320.717465277776</v>
      </c>
      <c r="T1285" s="11">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s="7" t="str">
        <f t="shared" si="122"/>
        <v>theater</v>
      </c>
      <c r="R1286" s="7" t="str">
        <f t="shared" si="123"/>
        <v>plays</v>
      </c>
      <c r="S1286" s="11">
        <f t="shared" si="124"/>
        <v>42712.23474537037</v>
      </c>
      <c r="T1286" s="11">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s="7" t="str">
        <f t="shared" si="122"/>
        <v>theater</v>
      </c>
      <c r="R1287" s="7" t="str">
        <f t="shared" si="123"/>
        <v>plays</v>
      </c>
      <c r="S1287" s="11">
        <f t="shared" si="124"/>
        <v>42160.583043981482</v>
      </c>
      <c r="T1287" s="11">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s="7" t="str">
        <f t="shared" si="122"/>
        <v>theater</v>
      </c>
      <c r="R1288" s="7" t="str">
        <f t="shared" si="123"/>
        <v>plays</v>
      </c>
      <c r="S1288" s="11">
        <f t="shared" si="124"/>
        <v>42039.384571759263</v>
      </c>
      <c r="T1288" s="11">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s="7" t="str">
        <f t="shared" si="122"/>
        <v>theater</v>
      </c>
      <c r="R1289" s="7" t="str">
        <f t="shared" si="123"/>
        <v>plays</v>
      </c>
      <c r="S1289" s="11">
        <f t="shared" si="124"/>
        <v>42107.621018518519</v>
      </c>
      <c r="T1289" s="11">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s="7" t="str">
        <f t="shared" si="122"/>
        <v>theater</v>
      </c>
      <c r="R1290" s="7" t="str">
        <f t="shared" si="123"/>
        <v>plays</v>
      </c>
      <c r="S1290" s="11">
        <f t="shared" si="124"/>
        <v>42561.154664351852</v>
      </c>
      <c r="T1290" s="11">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s="7" t="str">
        <f t="shared" si="122"/>
        <v>theater</v>
      </c>
      <c r="R1291" s="7" t="str">
        <f t="shared" si="123"/>
        <v>plays</v>
      </c>
      <c r="S1291" s="11">
        <f t="shared" si="124"/>
        <v>42709.134780092587</v>
      </c>
      <c r="T1291" s="11">
        <f t="shared" si="125"/>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s="7" t="str">
        <f t="shared" si="122"/>
        <v>theater</v>
      </c>
      <c r="R1292" s="7" t="str">
        <f t="shared" si="123"/>
        <v>plays</v>
      </c>
      <c r="S1292" s="11">
        <f t="shared" si="124"/>
        <v>42086.614942129629</v>
      </c>
      <c r="T1292" s="11">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s="7" t="str">
        <f t="shared" si="122"/>
        <v>theater</v>
      </c>
      <c r="R1293" s="7" t="str">
        <f t="shared" si="123"/>
        <v>plays</v>
      </c>
      <c r="S1293" s="11">
        <f t="shared" si="124"/>
        <v>42064.652673611112</v>
      </c>
      <c r="T1293" s="11">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s="7" t="str">
        <f t="shared" si="122"/>
        <v>theater</v>
      </c>
      <c r="R1294" s="7" t="str">
        <f t="shared" si="123"/>
        <v>plays</v>
      </c>
      <c r="S1294" s="11">
        <f t="shared" si="124"/>
        <v>42256.764212962968</v>
      </c>
      <c r="T1294" s="11">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s="7" t="str">
        <f t="shared" si="122"/>
        <v>theater</v>
      </c>
      <c r="R1295" s="7" t="str">
        <f t="shared" si="123"/>
        <v>plays</v>
      </c>
      <c r="S1295" s="11">
        <f t="shared" si="124"/>
        <v>42292.701053240744</v>
      </c>
      <c r="T1295" s="11">
        <f t="shared" si="125"/>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s="7" t="str">
        <f t="shared" si="122"/>
        <v>theater</v>
      </c>
      <c r="R1296" s="7" t="str">
        <f t="shared" si="123"/>
        <v>plays</v>
      </c>
      <c r="S1296" s="11">
        <f t="shared" si="124"/>
        <v>42278.453668981485</v>
      </c>
      <c r="T1296" s="11">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s="7" t="str">
        <f t="shared" si="122"/>
        <v>theater</v>
      </c>
      <c r="R1297" s="7" t="str">
        <f t="shared" si="123"/>
        <v>plays</v>
      </c>
      <c r="S1297" s="11">
        <f t="shared" si="124"/>
        <v>42184.572881944448</v>
      </c>
      <c r="T1297" s="11">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s="7" t="str">
        <f t="shared" si="122"/>
        <v>theater</v>
      </c>
      <c r="R1298" s="7" t="str">
        <f t="shared" si="123"/>
        <v>plays</v>
      </c>
      <c r="S1298" s="11">
        <f t="shared" si="124"/>
        <v>42423.050613425927</v>
      </c>
      <c r="T1298" s="11">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s="7" t="str">
        <f t="shared" si="122"/>
        <v>theater</v>
      </c>
      <c r="R1299" s="7" t="str">
        <f t="shared" si="123"/>
        <v>plays</v>
      </c>
      <c r="S1299" s="11">
        <f t="shared" si="124"/>
        <v>42461.747199074074</v>
      </c>
      <c r="T1299" s="11">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s="7" t="str">
        <f t="shared" si="122"/>
        <v>theater</v>
      </c>
      <c r="R1300" s="7" t="str">
        <f t="shared" si="123"/>
        <v>plays</v>
      </c>
      <c r="S1300" s="11">
        <f t="shared" si="124"/>
        <v>42458.680925925932</v>
      </c>
      <c r="T1300" s="11">
        <f t="shared" si="125"/>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s="7" t="str">
        <f t="shared" si="122"/>
        <v>theater</v>
      </c>
      <c r="R1301" s="7" t="str">
        <f t="shared" si="123"/>
        <v>plays</v>
      </c>
      <c r="S1301" s="11">
        <f t="shared" si="124"/>
        <v>42169.814340277779</v>
      </c>
      <c r="T1301" s="11">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s="7" t="str">
        <f t="shared" si="122"/>
        <v>theater</v>
      </c>
      <c r="R1302" s="7" t="str">
        <f t="shared" si="123"/>
        <v>plays</v>
      </c>
      <c r="S1302" s="11">
        <f t="shared" si="124"/>
        <v>42483.675208333334</v>
      </c>
      <c r="T1302" s="11">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s="7" t="str">
        <f t="shared" si="122"/>
        <v>theater</v>
      </c>
      <c r="R1303" s="7" t="str">
        <f t="shared" si="123"/>
        <v>plays</v>
      </c>
      <c r="S1303" s="11">
        <f t="shared" si="124"/>
        <v>42195.749745370369</v>
      </c>
      <c r="T1303" s="11">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s="7" t="str">
        <f t="shared" si="122"/>
        <v>theater</v>
      </c>
      <c r="R1304" s="7" t="str">
        <f t="shared" si="123"/>
        <v>plays</v>
      </c>
      <c r="S1304" s="11">
        <f t="shared" si="124"/>
        <v>42675.057997685188</v>
      </c>
      <c r="T1304" s="11">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s="7" t="str">
        <f t="shared" si="122"/>
        <v>theater</v>
      </c>
      <c r="R1305" s="7" t="str">
        <f t="shared" si="123"/>
        <v>plays</v>
      </c>
      <c r="S1305" s="11">
        <f t="shared" si="124"/>
        <v>42566.441203703704</v>
      </c>
      <c r="T1305" s="11">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s="7" t="str">
        <f t="shared" si="122"/>
        <v>technology</v>
      </c>
      <c r="R1306" s="7" t="str">
        <f t="shared" si="123"/>
        <v>wearables</v>
      </c>
      <c r="S1306" s="11">
        <f t="shared" si="124"/>
        <v>42747.194502314815</v>
      </c>
      <c r="T1306" s="11">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s="7" t="str">
        <f t="shared" si="122"/>
        <v>technology</v>
      </c>
      <c r="R1307" s="7" t="str">
        <f t="shared" si="123"/>
        <v>wearables</v>
      </c>
      <c r="S1307" s="11">
        <f t="shared" si="124"/>
        <v>42543.665601851855</v>
      </c>
      <c r="T1307" s="11">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s="7" t="str">
        <f t="shared" si="122"/>
        <v>technology</v>
      </c>
      <c r="R1308" s="7" t="str">
        <f t="shared" si="123"/>
        <v>wearables</v>
      </c>
      <c r="S1308" s="11">
        <f t="shared" si="124"/>
        <v>41947.457569444443</v>
      </c>
      <c r="T1308" s="11">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s="7" t="str">
        <f t="shared" si="122"/>
        <v>technology</v>
      </c>
      <c r="R1309" s="7" t="str">
        <f t="shared" si="123"/>
        <v>wearables</v>
      </c>
      <c r="S1309" s="11">
        <f t="shared" si="124"/>
        <v>42387.503229166665</v>
      </c>
      <c r="T1309" s="11">
        <f t="shared" si="125"/>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s="7" t="str">
        <f t="shared" si="122"/>
        <v>technology</v>
      </c>
      <c r="R1310" s="7" t="str">
        <f t="shared" si="123"/>
        <v>wearables</v>
      </c>
      <c r="S1310" s="11">
        <f t="shared" si="124"/>
        <v>42611.613564814819</v>
      </c>
      <c r="T1310" s="11">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s="7" t="str">
        <f t="shared" si="122"/>
        <v>technology</v>
      </c>
      <c r="R1311" s="7" t="str">
        <f t="shared" si="123"/>
        <v>wearables</v>
      </c>
      <c r="S1311" s="11">
        <f t="shared" si="124"/>
        <v>42257.882731481484</v>
      </c>
      <c r="T1311" s="11">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s="7" t="str">
        <f t="shared" si="122"/>
        <v>technology</v>
      </c>
      <c r="R1312" s="7" t="str">
        <f t="shared" si="123"/>
        <v>wearables</v>
      </c>
      <c r="S1312" s="11">
        <f t="shared" si="124"/>
        <v>42556.667245370365</v>
      </c>
      <c r="T1312" s="11">
        <f t="shared" si="125"/>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s="7" t="str">
        <f t="shared" si="122"/>
        <v>technology</v>
      </c>
      <c r="R1313" s="7" t="str">
        <f t="shared" si="123"/>
        <v>wearables</v>
      </c>
      <c r="S1313" s="11">
        <f t="shared" si="124"/>
        <v>42669.802303240736</v>
      </c>
      <c r="T1313" s="11">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s="7" t="str">
        <f t="shared" si="122"/>
        <v>technology</v>
      </c>
      <c r="R1314" s="7" t="str">
        <f t="shared" si="123"/>
        <v>wearables</v>
      </c>
      <c r="S1314" s="11">
        <f t="shared" si="124"/>
        <v>42082.702800925923</v>
      </c>
      <c r="T1314" s="11">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s="7" t="str">
        <f t="shared" si="122"/>
        <v>technology</v>
      </c>
      <c r="R1315" s="7" t="str">
        <f t="shared" si="123"/>
        <v>wearables</v>
      </c>
      <c r="S1315" s="11">
        <f t="shared" si="124"/>
        <v>42402.709652777776</v>
      </c>
      <c r="T1315" s="11">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s="7" t="str">
        <f t="shared" si="122"/>
        <v>technology</v>
      </c>
      <c r="R1316" s="7" t="str">
        <f t="shared" si="123"/>
        <v>wearables</v>
      </c>
      <c r="S1316" s="11">
        <f t="shared" si="124"/>
        <v>42604.669675925921</v>
      </c>
      <c r="T1316" s="11">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s="7" t="str">
        <f t="shared" si="122"/>
        <v>technology</v>
      </c>
      <c r="R1317" s="7" t="str">
        <f t="shared" si="123"/>
        <v>wearables</v>
      </c>
      <c r="S1317" s="11">
        <f t="shared" si="124"/>
        <v>42278.498240740737</v>
      </c>
      <c r="T1317" s="11">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s="7" t="str">
        <f t="shared" si="122"/>
        <v>technology</v>
      </c>
      <c r="R1318" s="7" t="str">
        <f t="shared" si="123"/>
        <v>wearables</v>
      </c>
      <c r="S1318" s="11">
        <f t="shared" si="124"/>
        <v>42393.961909722217</v>
      </c>
      <c r="T1318" s="11">
        <f t="shared" si="125"/>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s="7" t="str">
        <f t="shared" si="122"/>
        <v>technology</v>
      </c>
      <c r="R1319" s="7" t="str">
        <f t="shared" si="123"/>
        <v>wearables</v>
      </c>
      <c r="S1319" s="11">
        <f t="shared" si="124"/>
        <v>42520.235486111109</v>
      </c>
      <c r="T1319" s="11">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s="7" t="str">
        <f t="shared" si="122"/>
        <v>technology</v>
      </c>
      <c r="R1320" s="7" t="str">
        <f t="shared" si="123"/>
        <v>wearables</v>
      </c>
      <c r="S1320" s="11">
        <f t="shared" si="124"/>
        <v>41985.043657407412</v>
      </c>
      <c r="T1320" s="11">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s="7" t="str">
        <f t="shared" si="122"/>
        <v>technology</v>
      </c>
      <c r="R1321" s="7" t="str">
        <f t="shared" si="123"/>
        <v>wearables</v>
      </c>
      <c r="S1321" s="11">
        <f t="shared" si="124"/>
        <v>41816.812094907407</v>
      </c>
      <c r="T1321" s="11">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s="7" t="str">
        <f t="shared" si="122"/>
        <v>technology</v>
      </c>
      <c r="R1322" s="7" t="str">
        <f t="shared" si="123"/>
        <v>wearables</v>
      </c>
      <c r="S1322" s="11">
        <f t="shared" si="124"/>
        <v>42705.690347222218</v>
      </c>
      <c r="T1322" s="11">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s="7" t="str">
        <f t="shared" si="122"/>
        <v>technology</v>
      </c>
      <c r="R1323" s="7" t="str">
        <f t="shared" si="123"/>
        <v>wearables</v>
      </c>
      <c r="S1323" s="11">
        <f t="shared" si="124"/>
        <v>42697.74927083333</v>
      </c>
      <c r="T1323" s="11">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s="7" t="str">
        <f t="shared" si="122"/>
        <v>technology</v>
      </c>
      <c r="R1324" s="7" t="str">
        <f t="shared" si="123"/>
        <v>wearables</v>
      </c>
      <c r="S1324" s="11">
        <f t="shared" si="124"/>
        <v>42115.656539351854</v>
      </c>
      <c r="T1324" s="11">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s="7" t="str">
        <f t="shared" si="122"/>
        <v>technology</v>
      </c>
      <c r="R1325" s="7" t="str">
        <f t="shared" si="123"/>
        <v>wearables</v>
      </c>
      <c r="S1325" s="11">
        <f t="shared" si="124"/>
        <v>42451.698449074072</v>
      </c>
      <c r="T1325" s="11">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s="7" t="str">
        <f t="shared" si="122"/>
        <v>technology</v>
      </c>
      <c r="R1326" s="7" t="str">
        <f t="shared" si="123"/>
        <v>wearables</v>
      </c>
      <c r="S1326" s="11">
        <f t="shared" si="124"/>
        <v>42626.633703703701</v>
      </c>
      <c r="T1326" s="11">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s="7" t="str">
        <f t="shared" si="122"/>
        <v>technology</v>
      </c>
      <c r="R1327" s="7" t="str">
        <f t="shared" si="123"/>
        <v>wearables</v>
      </c>
      <c r="S1327" s="11">
        <f t="shared" si="124"/>
        <v>42704.086053240739</v>
      </c>
      <c r="T1327" s="11">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s="7" t="str">
        <f t="shared" si="122"/>
        <v>technology</v>
      </c>
      <c r="R1328" s="7" t="str">
        <f t="shared" si="123"/>
        <v>wearables</v>
      </c>
      <c r="S1328" s="11">
        <f t="shared" si="124"/>
        <v>41974.791990740734</v>
      </c>
      <c r="T1328" s="11">
        <f t="shared" si="125"/>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s="7" t="str">
        <f t="shared" si="122"/>
        <v>technology</v>
      </c>
      <c r="R1329" s="7" t="str">
        <f t="shared" si="123"/>
        <v>wearables</v>
      </c>
      <c r="S1329" s="11">
        <f t="shared" si="124"/>
        <v>42123.678645833337</v>
      </c>
      <c r="T1329" s="11">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s="7" t="str">
        <f t="shared" si="122"/>
        <v>technology</v>
      </c>
      <c r="R1330" s="7" t="str">
        <f t="shared" si="123"/>
        <v>wearables</v>
      </c>
      <c r="S1330" s="11">
        <f t="shared" si="124"/>
        <v>42612.642754629633</v>
      </c>
      <c r="T1330" s="11">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s="7" t="str">
        <f t="shared" si="122"/>
        <v>technology</v>
      </c>
      <c r="R1331" s="7" t="str">
        <f t="shared" si="123"/>
        <v>wearables</v>
      </c>
      <c r="S1331" s="11">
        <f t="shared" si="124"/>
        <v>41935.221585648149</v>
      </c>
      <c r="T1331" s="11">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s="7" t="str">
        <f t="shared" si="122"/>
        <v>technology</v>
      </c>
      <c r="R1332" s="7" t="str">
        <f t="shared" si="123"/>
        <v>wearables</v>
      </c>
      <c r="S1332" s="11">
        <f t="shared" si="124"/>
        <v>42522.276724537034</v>
      </c>
      <c r="T1332" s="11">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s="7" t="str">
        <f t="shared" si="122"/>
        <v>technology</v>
      </c>
      <c r="R1333" s="7" t="str">
        <f t="shared" si="123"/>
        <v>wearables</v>
      </c>
      <c r="S1333" s="11">
        <f t="shared" si="124"/>
        <v>42569.50409722222</v>
      </c>
      <c r="T1333" s="11">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e">
        <f t="shared" si="121"/>
        <v>#DIV/0!</v>
      </c>
      <c r="Q1334" s="7" t="str">
        <f t="shared" si="122"/>
        <v>technology</v>
      </c>
      <c r="R1334" s="7" t="str">
        <f t="shared" si="123"/>
        <v>wearables</v>
      </c>
      <c r="S1334" s="11">
        <f t="shared" si="124"/>
        <v>42732.060277777782</v>
      </c>
      <c r="T1334" s="11">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e">
        <f t="shared" si="121"/>
        <v>#DIV/0!</v>
      </c>
      <c r="Q1335" s="7" t="str">
        <f t="shared" si="122"/>
        <v>technology</v>
      </c>
      <c r="R1335" s="7" t="str">
        <f t="shared" si="123"/>
        <v>wearables</v>
      </c>
      <c r="S1335" s="11">
        <f t="shared" si="124"/>
        <v>41806.106770833336</v>
      </c>
      <c r="T1335" s="11">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s="7" t="str">
        <f t="shared" si="122"/>
        <v>technology</v>
      </c>
      <c r="R1336" s="7" t="str">
        <f t="shared" si="123"/>
        <v>wearables</v>
      </c>
      <c r="S1336" s="11">
        <f t="shared" si="124"/>
        <v>42410.774155092593</v>
      </c>
      <c r="T1336" s="11">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s="7" t="str">
        <f t="shared" si="122"/>
        <v>technology</v>
      </c>
      <c r="R1337" s="7" t="str">
        <f t="shared" si="123"/>
        <v>wearables</v>
      </c>
      <c r="S1337" s="11">
        <f t="shared" si="124"/>
        <v>42313.936365740738</v>
      </c>
      <c r="T1337" s="11">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s="7" t="str">
        <f t="shared" si="122"/>
        <v>technology</v>
      </c>
      <c r="R1338" s="7" t="str">
        <f t="shared" si="123"/>
        <v>wearables</v>
      </c>
      <c r="S1338" s="11">
        <f t="shared" si="124"/>
        <v>41955.863750000004</v>
      </c>
      <c r="T1338" s="11">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s="7" t="str">
        <f t="shared" si="122"/>
        <v>technology</v>
      </c>
      <c r="R1339" s="7" t="str">
        <f t="shared" si="123"/>
        <v>wearables</v>
      </c>
      <c r="S1339" s="11">
        <f t="shared" si="124"/>
        <v>42767.577303240745</v>
      </c>
      <c r="T1339" s="11">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s="7" t="str">
        <f t="shared" si="122"/>
        <v>technology</v>
      </c>
      <c r="R1340" s="7" t="str">
        <f t="shared" si="123"/>
        <v>wearables</v>
      </c>
      <c r="S1340" s="11">
        <f t="shared" si="124"/>
        <v>42188.803622685184</v>
      </c>
      <c r="T1340" s="11">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s="7" t="str">
        <f t="shared" si="122"/>
        <v>technology</v>
      </c>
      <c r="R1341" s="7" t="str">
        <f t="shared" si="123"/>
        <v>wearables</v>
      </c>
      <c r="S1341" s="11">
        <f t="shared" si="124"/>
        <v>41936.647164351853</v>
      </c>
      <c r="T1341" s="11">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e">
        <f t="shared" si="121"/>
        <v>#DIV/0!</v>
      </c>
      <c r="Q1342" s="7" t="str">
        <f t="shared" si="122"/>
        <v>technology</v>
      </c>
      <c r="R1342" s="7" t="str">
        <f t="shared" si="123"/>
        <v>wearables</v>
      </c>
      <c r="S1342" s="11">
        <f t="shared" si="124"/>
        <v>41836.595520833333</v>
      </c>
      <c r="T1342" s="11">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s="7" t="str">
        <f t="shared" si="122"/>
        <v>technology</v>
      </c>
      <c r="R1343" s="7" t="str">
        <f t="shared" si="123"/>
        <v>wearables</v>
      </c>
      <c r="S1343" s="11">
        <f t="shared" si="124"/>
        <v>42612.624039351853</v>
      </c>
      <c r="T1343" s="11">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s="7" t="str">
        <f t="shared" si="122"/>
        <v>technology</v>
      </c>
      <c r="R1344" s="7" t="str">
        <f t="shared" si="123"/>
        <v>wearables</v>
      </c>
      <c r="S1344" s="11">
        <f t="shared" si="124"/>
        <v>42172.816423611104</v>
      </c>
      <c r="T1344" s="11">
        <f t="shared" si="125"/>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s="7" t="str">
        <f t="shared" si="122"/>
        <v>technology</v>
      </c>
      <c r="R1345" s="7" t="str">
        <f t="shared" si="123"/>
        <v>wearables</v>
      </c>
      <c r="S1345" s="11">
        <f t="shared" si="124"/>
        <v>42542.526423611111</v>
      </c>
      <c r="T1345" s="11">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s="7" t="str">
        <f t="shared" si="122"/>
        <v>publishing</v>
      </c>
      <c r="R1346" s="7" t="str">
        <f t="shared" si="123"/>
        <v>nonfiction</v>
      </c>
      <c r="S1346" s="11">
        <f t="shared" si="124"/>
        <v>42522.789803240739</v>
      </c>
      <c r="T1346" s="11">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E1347/L1347</f>
        <v>53.571428571428569</v>
      </c>
      <c r="Q1347" s="7" t="str">
        <f t="shared" ref="Q1347:Q1410" si="128">LEFT(N1347,FIND("/",N1347)-1)</f>
        <v>publishing</v>
      </c>
      <c r="R1347" s="7" t="str">
        <f t="shared" ref="R1347:R1410" si="129">MID(N1347,FIND("/",N1347)+1,20)</f>
        <v>nonfiction</v>
      </c>
      <c r="S1347" s="11">
        <f t="shared" ref="S1347:S1410" si="130">(((J1347/60)/60)/24)+DATE(1970,1,1)</f>
        <v>41799.814340277779</v>
      </c>
      <c r="T1347" s="11">
        <f t="shared" ref="T1347:T1410" si="131">(((I1347/60)/60)/24)+DATE(1970,1,1)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s="7" t="str">
        <f t="shared" si="128"/>
        <v>publishing</v>
      </c>
      <c r="R1348" s="7" t="str">
        <f t="shared" si="129"/>
        <v>nonfiction</v>
      </c>
      <c r="S1348" s="11">
        <f t="shared" si="130"/>
        <v>41422.075821759259</v>
      </c>
      <c r="T1348" s="11">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s="7" t="str">
        <f t="shared" si="128"/>
        <v>publishing</v>
      </c>
      <c r="R1349" s="7" t="str">
        <f t="shared" si="129"/>
        <v>nonfiction</v>
      </c>
      <c r="S1349" s="11">
        <f t="shared" si="130"/>
        <v>42040.638020833328</v>
      </c>
      <c r="T1349" s="11">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s="7" t="str">
        <f t="shared" si="128"/>
        <v>publishing</v>
      </c>
      <c r="R1350" s="7" t="str">
        <f t="shared" si="129"/>
        <v>nonfiction</v>
      </c>
      <c r="S1350" s="11">
        <f t="shared" si="130"/>
        <v>41963.506168981476</v>
      </c>
      <c r="T1350" s="11">
        <f t="shared" si="131"/>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s="7" t="str">
        <f t="shared" si="128"/>
        <v>publishing</v>
      </c>
      <c r="R1351" s="7" t="str">
        <f t="shared" si="129"/>
        <v>nonfiction</v>
      </c>
      <c r="S1351" s="11">
        <f t="shared" si="130"/>
        <v>42317.33258101852</v>
      </c>
      <c r="T1351" s="11">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s="7" t="str">
        <f t="shared" si="128"/>
        <v>publishing</v>
      </c>
      <c r="R1352" s="7" t="str">
        <f t="shared" si="129"/>
        <v>nonfiction</v>
      </c>
      <c r="S1352" s="11">
        <f t="shared" si="130"/>
        <v>42334.013124999998</v>
      </c>
      <c r="T1352" s="11">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s="7" t="str">
        <f t="shared" si="128"/>
        <v>publishing</v>
      </c>
      <c r="R1353" s="7" t="str">
        <f t="shared" si="129"/>
        <v>nonfiction</v>
      </c>
      <c r="S1353" s="11">
        <f t="shared" si="130"/>
        <v>42382.74009259259</v>
      </c>
      <c r="T1353" s="11">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s="7" t="str">
        <f t="shared" si="128"/>
        <v>publishing</v>
      </c>
      <c r="R1354" s="7" t="str">
        <f t="shared" si="129"/>
        <v>nonfiction</v>
      </c>
      <c r="S1354" s="11">
        <f t="shared" si="130"/>
        <v>42200.578310185185</v>
      </c>
      <c r="T1354" s="11">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s="7" t="str">
        <f t="shared" si="128"/>
        <v>publishing</v>
      </c>
      <c r="R1355" s="7" t="str">
        <f t="shared" si="129"/>
        <v>nonfiction</v>
      </c>
      <c r="S1355" s="11">
        <f t="shared" si="130"/>
        <v>41309.11791666667</v>
      </c>
      <c r="T1355" s="11">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s="7" t="str">
        <f t="shared" si="128"/>
        <v>publishing</v>
      </c>
      <c r="R1356" s="7" t="str">
        <f t="shared" si="129"/>
        <v>nonfiction</v>
      </c>
      <c r="S1356" s="11">
        <f t="shared" si="130"/>
        <v>42502.807627314818</v>
      </c>
      <c r="T1356" s="11">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s="7" t="str">
        <f t="shared" si="128"/>
        <v>publishing</v>
      </c>
      <c r="R1357" s="7" t="str">
        <f t="shared" si="129"/>
        <v>nonfiction</v>
      </c>
      <c r="S1357" s="11">
        <f t="shared" si="130"/>
        <v>41213.254687499997</v>
      </c>
      <c r="T1357" s="11">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s="7" t="str">
        <f t="shared" si="128"/>
        <v>publishing</v>
      </c>
      <c r="R1358" s="7" t="str">
        <f t="shared" si="129"/>
        <v>nonfiction</v>
      </c>
      <c r="S1358" s="11">
        <f t="shared" si="130"/>
        <v>41430.038888888892</v>
      </c>
      <c r="T1358" s="11">
        <f t="shared" si="131"/>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s="7" t="str">
        <f t="shared" si="128"/>
        <v>publishing</v>
      </c>
      <c r="R1359" s="7" t="str">
        <f t="shared" si="129"/>
        <v>nonfiction</v>
      </c>
      <c r="S1359" s="11">
        <f t="shared" si="130"/>
        <v>41304.962233796294</v>
      </c>
      <c r="T1359" s="11">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s="7" t="str">
        <f t="shared" si="128"/>
        <v>publishing</v>
      </c>
      <c r="R1360" s="7" t="str">
        <f t="shared" si="129"/>
        <v>nonfiction</v>
      </c>
      <c r="S1360" s="11">
        <f t="shared" si="130"/>
        <v>40689.570868055554</v>
      </c>
      <c r="T1360" s="11">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s="7" t="str">
        <f t="shared" si="128"/>
        <v>publishing</v>
      </c>
      <c r="R1361" s="7" t="str">
        <f t="shared" si="129"/>
        <v>nonfiction</v>
      </c>
      <c r="S1361" s="11">
        <f t="shared" si="130"/>
        <v>40668.814699074072</v>
      </c>
      <c r="T1361" s="11">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s="7" t="str">
        <f t="shared" si="128"/>
        <v>publishing</v>
      </c>
      <c r="R1362" s="7" t="str">
        <f t="shared" si="129"/>
        <v>nonfiction</v>
      </c>
      <c r="S1362" s="11">
        <f t="shared" si="130"/>
        <v>41095.900694444441</v>
      </c>
      <c r="T1362" s="11">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s="7" t="str">
        <f t="shared" si="128"/>
        <v>publishing</v>
      </c>
      <c r="R1363" s="7" t="str">
        <f t="shared" si="129"/>
        <v>nonfiction</v>
      </c>
      <c r="S1363" s="11">
        <f t="shared" si="130"/>
        <v>41781.717268518521</v>
      </c>
      <c r="T1363" s="11">
        <f t="shared" si="131"/>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s="7" t="str">
        <f t="shared" si="128"/>
        <v>publishing</v>
      </c>
      <c r="R1364" s="7" t="str">
        <f t="shared" si="129"/>
        <v>nonfiction</v>
      </c>
      <c r="S1364" s="11">
        <f t="shared" si="130"/>
        <v>41464.934386574074</v>
      </c>
      <c r="T1364" s="11">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s="7" t="str">
        <f t="shared" si="128"/>
        <v>publishing</v>
      </c>
      <c r="R1365" s="7" t="str">
        <f t="shared" si="129"/>
        <v>nonfiction</v>
      </c>
      <c r="S1365" s="11">
        <f t="shared" si="130"/>
        <v>42396.8440625</v>
      </c>
      <c r="T1365" s="11">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s="7" t="str">
        <f t="shared" si="128"/>
        <v>music</v>
      </c>
      <c r="R1366" s="7" t="str">
        <f t="shared" si="129"/>
        <v>rock</v>
      </c>
      <c r="S1366" s="11">
        <f t="shared" si="130"/>
        <v>41951.695671296293</v>
      </c>
      <c r="T1366" s="11">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s="7" t="str">
        <f t="shared" si="128"/>
        <v>music</v>
      </c>
      <c r="R1367" s="7" t="str">
        <f t="shared" si="129"/>
        <v>rock</v>
      </c>
      <c r="S1367" s="11">
        <f t="shared" si="130"/>
        <v>42049.733240740738</v>
      </c>
      <c r="T1367" s="11">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s="7" t="str">
        <f t="shared" si="128"/>
        <v>music</v>
      </c>
      <c r="R1368" s="7" t="str">
        <f t="shared" si="129"/>
        <v>rock</v>
      </c>
      <c r="S1368" s="11">
        <f t="shared" si="130"/>
        <v>41924.996099537035</v>
      </c>
      <c r="T1368" s="11">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s="7" t="str">
        <f t="shared" si="128"/>
        <v>music</v>
      </c>
      <c r="R1369" s="7" t="str">
        <f t="shared" si="129"/>
        <v>rock</v>
      </c>
      <c r="S1369" s="11">
        <f t="shared" si="130"/>
        <v>42292.002893518518</v>
      </c>
      <c r="T1369" s="11">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s="7" t="str">
        <f t="shared" si="128"/>
        <v>music</v>
      </c>
      <c r="R1370" s="7" t="str">
        <f t="shared" si="129"/>
        <v>rock</v>
      </c>
      <c r="S1370" s="11">
        <f t="shared" si="130"/>
        <v>42146.190902777773</v>
      </c>
      <c r="T1370" s="11">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s="7" t="str">
        <f t="shared" si="128"/>
        <v>music</v>
      </c>
      <c r="R1371" s="7" t="str">
        <f t="shared" si="129"/>
        <v>rock</v>
      </c>
      <c r="S1371" s="11">
        <f t="shared" si="130"/>
        <v>41710.594282407408</v>
      </c>
      <c r="T1371" s="11">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s="7" t="str">
        <f t="shared" si="128"/>
        <v>music</v>
      </c>
      <c r="R1372" s="7" t="str">
        <f t="shared" si="129"/>
        <v>rock</v>
      </c>
      <c r="S1372" s="11">
        <f t="shared" si="130"/>
        <v>41548.00335648148</v>
      </c>
      <c r="T1372" s="11">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s="7" t="str">
        <f t="shared" si="128"/>
        <v>music</v>
      </c>
      <c r="R1373" s="7" t="str">
        <f t="shared" si="129"/>
        <v>rock</v>
      </c>
      <c r="S1373" s="11">
        <f t="shared" si="130"/>
        <v>42101.758587962962</v>
      </c>
      <c r="T1373" s="11">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s="7" t="str">
        <f t="shared" si="128"/>
        <v>music</v>
      </c>
      <c r="R1374" s="7" t="str">
        <f t="shared" si="129"/>
        <v>rock</v>
      </c>
      <c r="S1374" s="11">
        <f t="shared" si="130"/>
        <v>41072.739953703705</v>
      </c>
      <c r="T1374" s="11">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s="7" t="str">
        <f t="shared" si="128"/>
        <v>music</v>
      </c>
      <c r="R1375" s="7" t="str">
        <f t="shared" si="129"/>
        <v>rock</v>
      </c>
      <c r="S1375" s="11">
        <f t="shared" si="130"/>
        <v>42704.95177083333</v>
      </c>
      <c r="T1375" s="11">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s="7" t="str">
        <f t="shared" si="128"/>
        <v>music</v>
      </c>
      <c r="R1376" s="7" t="str">
        <f t="shared" si="129"/>
        <v>rock</v>
      </c>
      <c r="S1376" s="11">
        <f t="shared" si="130"/>
        <v>42424.161898148144</v>
      </c>
      <c r="T1376" s="11">
        <f t="shared" si="131"/>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s="7" t="str">
        <f t="shared" si="128"/>
        <v>music</v>
      </c>
      <c r="R1377" s="7" t="str">
        <f t="shared" si="129"/>
        <v>rock</v>
      </c>
      <c r="S1377" s="11">
        <f t="shared" si="130"/>
        <v>42720.066192129627</v>
      </c>
      <c r="T1377" s="11">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s="7" t="str">
        <f t="shared" si="128"/>
        <v>music</v>
      </c>
      <c r="R1378" s="7" t="str">
        <f t="shared" si="129"/>
        <v>rock</v>
      </c>
      <c r="S1378" s="11">
        <f t="shared" si="130"/>
        <v>42677.669050925921</v>
      </c>
      <c r="T1378" s="11">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s="7" t="str">
        <f t="shared" si="128"/>
        <v>music</v>
      </c>
      <c r="R1379" s="7" t="str">
        <f t="shared" si="129"/>
        <v>rock</v>
      </c>
      <c r="S1379" s="11">
        <f t="shared" si="130"/>
        <v>42747.219560185185</v>
      </c>
      <c r="T1379" s="11">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s="7" t="str">
        <f t="shared" si="128"/>
        <v>music</v>
      </c>
      <c r="R1380" s="7" t="str">
        <f t="shared" si="129"/>
        <v>rock</v>
      </c>
      <c r="S1380" s="11">
        <f t="shared" si="130"/>
        <v>42568.759374999994</v>
      </c>
      <c r="T1380" s="11">
        <f t="shared" si="131"/>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s="7" t="str">
        <f t="shared" si="128"/>
        <v>music</v>
      </c>
      <c r="R1381" s="7" t="str">
        <f t="shared" si="129"/>
        <v>rock</v>
      </c>
      <c r="S1381" s="11">
        <f t="shared" si="130"/>
        <v>42130.491620370376</v>
      </c>
      <c r="T1381" s="11">
        <f t="shared" si="131"/>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s="7" t="str">
        <f t="shared" si="128"/>
        <v>music</v>
      </c>
      <c r="R1382" s="7" t="str">
        <f t="shared" si="129"/>
        <v>rock</v>
      </c>
      <c r="S1382" s="11">
        <f t="shared" si="130"/>
        <v>42141.762800925921</v>
      </c>
      <c r="T1382" s="11">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s="7" t="str">
        <f t="shared" si="128"/>
        <v>music</v>
      </c>
      <c r="R1383" s="7" t="str">
        <f t="shared" si="129"/>
        <v>rock</v>
      </c>
      <c r="S1383" s="11">
        <f t="shared" si="130"/>
        <v>42703.214409722219</v>
      </c>
      <c r="T1383" s="11">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s="7" t="str">
        <f t="shared" si="128"/>
        <v>music</v>
      </c>
      <c r="R1384" s="7" t="str">
        <f t="shared" si="129"/>
        <v>rock</v>
      </c>
      <c r="S1384" s="11">
        <f t="shared" si="130"/>
        <v>41370.800185185188</v>
      </c>
      <c r="T1384" s="11">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s="7" t="str">
        <f t="shared" si="128"/>
        <v>music</v>
      </c>
      <c r="R1385" s="7" t="str">
        <f t="shared" si="129"/>
        <v>rock</v>
      </c>
      <c r="S1385" s="11">
        <f t="shared" si="130"/>
        <v>42707.074976851851</v>
      </c>
      <c r="T1385" s="11">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s="7" t="str">
        <f t="shared" si="128"/>
        <v>music</v>
      </c>
      <c r="R1386" s="7" t="str">
        <f t="shared" si="129"/>
        <v>rock</v>
      </c>
      <c r="S1386" s="11">
        <f t="shared" si="130"/>
        <v>42160.735208333332</v>
      </c>
      <c r="T1386" s="11">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s="7" t="str">
        <f t="shared" si="128"/>
        <v>music</v>
      </c>
      <c r="R1387" s="7" t="str">
        <f t="shared" si="129"/>
        <v>rock</v>
      </c>
      <c r="S1387" s="11">
        <f t="shared" si="130"/>
        <v>42433.688900462963</v>
      </c>
      <c r="T1387" s="11">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s="7" t="str">
        <f t="shared" si="128"/>
        <v>music</v>
      </c>
      <c r="R1388" s="7" t="str">
        <f t="shared" si="129"/>
        <v>rock</v>
      </c>
      <c r="S1388" s="11">
        <f t="shared" si="130"/>
        <v>42184.646863425922</v>
      </c>
      <c r="T1388" s="11">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s="7" t="str">
        <f t="shared" si="128"/>
        <v>music</v>
      </c>
      <c r="R1389" s="7" t="str">
        <f t="shared" si="129"/>
        <v>rock</v>
      </c>
      <c r="S1389" s="11">
        <f t="shared" si="130"/>
        <v>42126.92123842593</v>
      </c>
      <c r="T1389" s="11">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s="7" t="str">
        <f t="shared" si="128"/>
        <v>music</v>
      </c>
      <c r="R1390" s="7" t="str">
        <f t="shared" si="129"/>
        <v>rock</v>
      </c>
      <c r="S1390" s="11">
        <f t="shared" si="130"/>
        <v>42634.614780092597</v>
      </c>
      <c r="T1390" s="11">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s="7" t="str">
        <f t="shared" si="128"/>
        <v>music</v>
      </c>
      <c r="R1391" s="7" t="str">
        <f t="shared" si="129"/>
        <v>rock</v>
      </c>
      <c r="S1391" s="11">
        <f t="shared" si="130"/>
        <v>42565.480983796297</v>
      </c>
      <c r="T1391" s="11">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s="7" t="str">
        <f t="shared" si="128"/>
        <v>music</v>
      </c>
      <c r="R1392" s="7" t="str">
        <f t="shared" si="129"/>
        <v>rock</v>
      </c>
      <c r="S1392" s="11">
        <f t="shared" si="130"/>
        <v>42087.803310185183</v>
      </c>
      <c r="T1392" s="11">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s="7" t="str">
        <f t="shared" si="128"/>
        <v>music</v>
      </c>
      <c r="R1393" s="7" t="str">
        <f t="shared" si="129"/>
        <v>rock</v>
      </c>
      <c r="S1393" s="11">
        <f t="shared" si="130"/>
        <v>42193.650671296295</v>
      </c>
      <c r="T1393" s="11">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s="7" t="str">
        <f t="shared" si="128"/>
        <v>music</v>
      </c>
      <c r="R1394" s="7" t="str">
        <f t="shared" si="129"/>
        <v>rock</v>
      </c>
      <c r="S1394" s="11">
        <f t="shared" si="130"/>
        <v>42401.154930555553</v>
      </c>
      <c r="T1394" s="11">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s="7" t="str">
        <f t="shared" si="128"/>
        <v>music</v>
      </c>
      <c r="R1395" s="7" t="str">
        <f t="shared" si="129"/>
        <v>rock</v>
      </c>
      <c r="S1395" s="11">
        <f t="shared" si="130"/>
        <v>42553.681979166664</v>
      </c>
      <c r="T1395" s="11">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s="7" t="str">
        <f t="shared" si="128"/>
        <v>music</v>
      </c>
      <c r="R1396" s="7" t="str">
        <f t="shared" si="129"/>
        <v>rock</v>
      </c>
      <c r="S1396" s="11">
        <f t="shared" si="130"/>
        <v>42752.144976851851</v>
      </c>
      <c r="T1396" s="11">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s="7" t="str">
        <f t="shared" si="128"/>
        <v>music</v>
      </c>
      <c r="R1397" s="7" t="str">
        <f t="shared" si="129"/>
        <v>rock</v>
      </c>
      <c r="S1397" s="11">
        <f t="shared" si="130"/>
        <v>42719.90834490741</v>
      </c>
      <c r="T1397" s="11">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s="7" t="str">
        <f t="shared" si="128"/>
        <v>music</v>
      </c>
      <c r="R1398" s="7" t="str">
        <f t="shared" si="129"/>
        <v>rock</v>
      </c>
      <c r="S1398" s="11">
        <f t="shared" si="130"/>
        <v>42018.99863425926</v>
      </c>
      <c r="T1398" s="11">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s="7" t="str">
        <f t="shared" si="128"/>
        <v>music</v>
      </c>
      <c r="R1399" s="7" t="str">
        <f t="shared" si="129"/>
        <v>rock</v>
      </c>
      <c r="S1399" s="11">
        <f t="shared" si="130"/>
        <v>42640.917939814812</v>
      </c>
      <c r="T1399" s="11">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s="7" t="str">
        <f t="shared" si="128"/>
        <v>music</v>
      </c>
      <c r="R1400" s="7" t="str">
        <f t="shared" si="129"/>
        <v>rock</v>
      </c>
      <c r="S1400" s="11">
        <f t="shared" si="130"/>
        <v>42526.874236111107</v>
      </c>
      <c r="T1400" s="11">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s="7" t="str">
        <f t="shared" si="128"/>
        <v>music</v>
      </c>
      <c r="R1401" s="7" t="str">
        <f t="shared" si="129"/>
        <v>rock</v>
      </c>
      <c r="S1401" s="11">
        <f t="shared" si="130"/>
        <v>41889.004317129627</v>
      </c>
      <c r="T1401" s="11">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s="7" t="str">
        <f t="shared" si="128"/>
        <v>music</v>
      </c>
      <c r="R1402" s="7" t="str">
        <f t="shared" si="129"/>
        <v>rock</v>
      </c>
      <c r="S1402" s="11">
        <f t="shared" si="130"/>
        <v>42498.341122685189</v>
      </c>
      <c r="T1402" s="11">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s="7" t="str">
        <f t="shared" si="128"/>
        <v>music</v>
      </c>
      <c r="R1403" s="7" t="str">
        <f t="shared" si="129"/>
        <v>rock</v>
      </c>
      <c r="S1403" s="11">
        <f t="shared" si="130"/>
        <v>41399.99622685185</v>
      </c>
      <c r="T1403" s="11">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s="7" t="str">
        <f t="shared" si="128"/>
        <v>music</v>
      </c>
      <c r="R1404" s="7" t="str">
        <f t="shared" si="129"/>
        <v>rock</v>
      </c>
      <c r="S1404" s="11">
        <f t="shared" si="130"/>
        <v>42065.053368055553</v>
      </c>
      <c r="T1404" s="11">
        <f t="shared" si="131"/>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s="7" t="str">
        <f t="shared" si="128"/>
        <v>music</v>
      </c>
      <c r="R1405" s="7" t="str">
        <f t="shared" si="129"/>
        <v>rock</v>
      </c>
      <c r="S1405" s="11">
        <f t="shared" si="130"/>
        <v>41451.062905092593</v>
      </c>
      <c r="T1405" s="11">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s="7" t="str">
        <f t="shared" si="128"/>
        <v>publishing</v>
      </c>
      <c r="R1406" s="7" t="str">
        <f t="shared" si="129"/>
        <v>translations</v>
      </c>
      <c r="S1406" s="11">
        <f t="shared" si="130"/>
        <v>42032.510243055556</v>
      </c>
      <c r="T1406" s="11">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s="7" t="str">
        <f t="shared" si="128"/>
        <v>publishing</v>
      </c>
      <c r="R1407" s="7" t="str">
        <f t="shared" si="129"/>
        <v>translations</v>
      </c>
      <c r="S1407" s="11">
        <f t="shared" si="130"/>
        <v>41941.680567129632</v>
      </c>
      <c r="T1407" s="11">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s="7" t="str">
        <f t="shared" si="128"/>
        <v>publishing</v>
      </c>
      <c r="R1408" s="7" t="str">
        <f t="shared" si="129"/>
        <v>translations</v>
      </c>
      <c r="S1408" s="11">
        <f t="shared" si="130"/>
        <v>42297.432951388888</v>
      </c>
      <c r="T1408" s="11">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s="7" t="str">
        <f t="shared" si="128"/>
        <v>publishing</v>
      </c>
      <c r="R1409" s="7" t="str">
        <f t="shared" si="129"/>
        <v>translations</v>
      </c>
      <c r="S1409" s="11">
        <f t="shared" si="130"/>
        <v>41838.536782407406</v>
      </c>
      <c r="T1409" s="11">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s="7" t="str">
        <f t="shared" si="128"/>
        <v>publishing</v>
      </c>
      <c r="R1410" s="7" t="str">
        <f t="shared" si="129"/>
        <v>translations</v>
      </c>
      <c r="S1410" s="11">
        <f t="shared" si="130"/>
        <v>42291.872175925921</v>
      </c>
      <c r="T1410" s="11">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t="e">
        <f t="shared" ref="P1411:P1474" si="133">E1411/L1411</f>
        <v>#DIV/0!</v>
      </c>
      <c r="Q1411" s="7" t="str">
        <f t="shared" ref="Q1411:Q1474" si="134">LEFT(N1411,FIND("/",N1411)-1)</f>
        <v>publishing</v>
      </c>
      <c r="R1411" s="7" t="str">
        <f t="shared" ref="R1411:R1474" si="135">MID(N1411,FIND("/",N1411)+1,20)</f>
        <v>translations</v>
      </c>
      <c r="S1411" s="11">
        <f t="shared" ref="S1411:S1474" si="136">(((J1411/60)/60)/24)+DATE(1970,1,1)</f>
        <v>41945.133506944447</v>
      </c>
      <c r="T1411" s="11">
        <f t="shared" ref="T1411:T1474" si="137">(((I1411/60)/60)/24)+DATE(1970,1,1)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s="7" t="str">
        <f t="shared" si="134"/>
        <v>publishing</v>
      </c>
      <c r="R1412" s="7" t="str">
        <f t="shared" si="135"/>
        <v>translations</v>
      </c>
      <c r="S1412" s="11">
        <f t="shared" si="136"/>
        <v>42479.318518518514</v>
      </c>
      <c r="T1412" s="11">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s="7" t="str">
        <f t="shared" si="134"/>
        <v>publishing</v>
      </c>
      <c r="R1413" s="7" t="str">
        <f t="shared" si="135"/>
        <v>translations</v>
      </c>
      <c r="S1413" s="11">
        <f t="shared" si="136"/>
        <v>42013.059027777781</v>
      </c>
      <c r="T1413" s="11">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s="7" t="str">
        <f t="shared" si="134"/>
        <v>publishing</v>
      </c>
      <c r="R1414" s="7" t="str">
        <f t="shared" si="135"/>
        <v>translations</v>
      </c>
      <c r="S1414" s="11">
        <f t="shared" si="136"/>
        <v>41947.063645833332</v>
      </c>
      <c r="T1414" s="11">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s="7" t="str">
        <f t="shared" si="134"/>
        <v>publishing</v>
      </c>
      <c r="R1415" s="7" t="str">
        <f t="shared" si="135"/>
        <v>translations</v>
      </c>
      <c r="S1415" s="11">
        <f t="shared" si="136"/>
        <v>42360.437152777777</v>
      </c>
      <c r="T1415" s="11">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s="7" t="str">
        <f t="shared" si="134"/>
        <v>publishing</v>
      </c>
      <c r="R1416" s="7" t="str">
        <f t="shared" si="135"/>
        <v>translations</v>
      </c>
      <c r="S1416" s="11">
        <f t="shared" si="136"/>
        <v>42708.25309027778</v>
      </c>
      <c r="T1416" s="11">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s="7" t="str">
        <f t="shared" si="134"/>
        <v>publishing</v>
      </c>
      <c r="R1417" s="7" t="str">
        <f t="shared" si="135"/>
        <v>translations</v>
      </c>
      <c r="S1417" s="11">
        <f t="shared" si="136"/>
        <v>42192.675821759258</v>
      </c>
      <c r="T1417" s="11">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e">
        <f t="shared" si="133"/>
        <v>#DIV/0!</v>
      </c>
      <c r="Q1418" s="7" t="str">
        <f t="shared" si="134"/>
        <v>publishing</v>
      </c>
      <c r="R1418" s="7" t="str">
        <f t="shared" si="135"/>
        <v>translations</v>
      </c>
      <c r="S1418" s="11">
        <f t="shared" si="136"/>
        <v>42299.926145833335</v>
      </c>
      <c r="T1418" s="11">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s="7" t="str">
        <f t="shared" si="134"/>
        <v>publishing</v>
      </c>
      <c r="R1419" s="7" t="str">
        <f t="shared" si="135"/>
        <v>translations</v>
      </c>
      <c r="S1419" s="11">
        <f t="shared" si="136"/>
        <v>42232.15016203704</v>
      </c>
      <c r="T1419" s="11">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s="7" t="str">
        <f t="shared" si="134"/>
        <v>publishing</v>
      </c>
      <c r="R1420" s="7" t="str">
        <f t="shared" si="135"/>
        <v>translations</v>
      </c>
      <c r="S1420" s="11">
        <f t="shared" si="136"/>
        <v>42395.456412037034</v>
      </c>
      <c r="T1420" s="11">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s="7" t="str">
        <f t="shared" si="134"/>
        <v>publishing</v>
      </c>
      <c r="R1421" s="7" t="str">
        <f t="shared" si="135"/>
        <v>translations</v>
      </c>
      <c r="S1421" s="11">
        <f t="shared" si="136"/>
        <v>42622.456238425926</v>
      </c>
      <c r="T1421" s="11">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s="7" t="str">
        <f t="shared" si="134"/>
        <v>publishing</v>
      </c>
      <c r="R1422" s="7" t="str">
        <f t="shared" si="135"/>
        <v>translations</v>
      </c>
      <c r="S1422" s="11">
        <f t="shared" si="136"/>
        <v>42524.667662037042</v>
      </c>
      <c r="T1422" s="11">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s="7" t="str">
        <f t="shared" si="134"/>
        <v>publishing</v>
      </c>
      <c r="R1423" s="7" t="str">
        <f t="shared" si="135"/>
        <v>translations</v>
      </c>
      <c r="S1423" s="11">
        <f t="shared" si="136"/>
        <v>42013.915613425925</v>
      </c>
      <c r="T1423" s="11">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s="7" t="str">
        <f t="shared" si="134"/>
        <v>publishing</v>
      </c>
      <c r="R1424" s="7" t="str">
        <f t="shared" si="135"/>
        <v>translations</v>
      </c>
      <c r="S1424" s="11">
        <f t="shared" si="136"/>
        <v>42604.239629629628</v>
      </c>
      <c r="T1424" s="11">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s="7" t="str">
        <f t="shared" si="134"/>
        <v>publishing</v>
      </c>
      <c r="R1425" s="7" t="str">
        <f t="shared" si="135"/>
        <v>translations</v>
      </c>
      <c r="S1425" s="11">
        <f t="shared" si="136"/>
        <v>42340.360312500001</v>
      </c>
      <c r="T1425" s="11">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s="7" t="str">
        <f t="shared" si="134"/>
        <v>publishing</v>
      </c>
      <c r="R1426" s="7" t="str">
        <f t="shared" si="135"/>
        <v>translations</v>
      </c>
      <c r="S1426" s="11">
        <f t="shared" si="136"/>
        <v>42676.717615740738</v>
      </c>
      <c r="T1426" s="11">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e">
        <f t="shared" si="133"/>
        <v>#DIV/0!</v>
      </c>
      <c r="Q1427" s="7" t="str">
        <f t="shared" si="134"/>
        <v>publishing</v>
      </c>
      <c r="R1427" s="7" t="str">
        <f t="shared" si="135"/>
        <v>translations</v>
      </c>
      <c r="S1427" s="11">
        <f t="shared" si="136"/>
        <v>42093.131469907406</v>
      </c>
      <c r="T1427" s="11">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e">
        <f t="shared" si="133"/>
        <v>#DIV/0!</v>
      </c>
      <c r="Q1428" s="7" t="str">
        <f t="shared" si="134"/>
        <v>publishing</v>
      </c>
      <c r="R1428" s="7" t="str">
        <f t="shared" si="135"/>
        <v>translations</v>
      </c>
      <c r="S1428" s="11">
        <f t="shared" si="136"/>
        <v>42180.390277777777</v>
      </c>
      <c r="T1428" s="11">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s="7" t="str">
        <f t="shared" si="134"/>
        <v>publishing</v>
      </c>
      <c r="R1429" s="7" t="str">
        <f t="shared" si="135"/>
        <v>translations</v>
      </c>
      <c r="S1429" s="11">
        <f t="shared" si="136"/>
        <v>42601.851678240739</v>
      </c>
      <c r="T1429" s="11">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s="7" t="str">
        <f t="shared" si="134"/>
        <v>publishing</v>
      </c>
      <c r="R1430" s="7" t="str">
        <f t="shared" si="135"/>
        <v>translations</v>
      </c>
      <c r="S1430" s="11">
        <f t="shared" si="136"/>
        <v>42432.379826388889</v>
      </c>
      <c r="T1430" s="11">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e">
        <f t="shared" si="133"/>
        <v>#DIV/0!</v>
      </c>
      <c r="Q1431" s="7" t="str">
        <f t="shared" si="134"/>
        <v>publishing</v>
      </c>
      <c r="R1431" s="7" t="str">
        <f t="shared" si="135"/>
        <v>translations</v>
      </c>
      <c r="S1431" s="11">
        <f t="shared" si="136"/>
        <v>42074.060671296291</v>
      </c>
      <c r="T1431" s="11">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s="7" t="str">
        <f t="shared" si="134"/>
        <v>publishing</v>
      </c>
      <c r="R1432" s="7" t="str">
        <f t="shared" si="135"/>
        <v>translations</v>
      </c>
      <c r="S1432" s="11">
        <f t="shared" si="136"/>
        <v>41961.813518518517</v>
      </c>
      <c r="T1432" s="11">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s="7" t="str">
        <f t="shared" si="134"/>
        <v>publishing</v>
      </c>
      <c r="R1433" s="7" t="str">
        <f t="shared" si="135"/>
        <v>translations</v>
      </c>
      <c r="S1433" s="11">
        <f t="shared" si="136"/>
        <v>42304.210833333331</v>
      </c>
      <c r="T1433" s="11">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e">
        <f t="shared" si="133"/>
        <v>#DIV/0!</v>
      </c>
      <c r="Q1434" s="7" t="str">
        <f t="shared" si="134"/>
        <v>publishing</v>
      </c>
      <c r="R1434" s="7" t="str">
        <f t="shared" si="135"/>
        <v>translations</v>
      </c>
      <c r="S1434" s="11">
        <f t="shared" si="136"/>
        <v>42175.780416666668</v>
      </c>
      <c r="T1434" s="11">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s="7" t="str">
        <f t="shared" si="134"/>
        <v>publishing</v>
      </c>
      <c r="R1435" s="7" t="str">
        <f t="shared" si="135"/>
        <v>translations</v>
      </c>
      <c r="S1435" s="11">
        <f t="shared" si="136"/>
        <v>42673.625868055555</v>
      </c>
      <c r="T1435" s="11">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s="7" t="str">
        <f t="shared" si="134"/>
        <v>publishing</v>
      </c>
      <c r="R1436" s="7" t="str">
        <f t="shared" si="135"/>
        <v>translations</v>
      </c>
      <c r="S1436" s="11">
        <f t="shared" si="136"/>
        <v>42142.767106481479</v>
      </c>
      <c r="T1436" s="11">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s="7" t="str">
        <f t="shared" si="134"/>
        <v>publishing</v>
      </c>
      <c r="R1437" s="7" t="str">
        <f t="shared" si="135"/>
        <v>translations</v>
      </c>
      <c r="S1437" s="11">
        <f t="shared" si="136"/>
        <v>42258.780324074076</v>
      </c>
      <c r="T1437" s="11">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s="7" t="str">
        <f t="shared" si="134"/>
        <v>publishing</v>
      </c>
      <c r="R1438" s="7" t="str">
        <f t="shared" si="135"/>
        <v>translations</v>
      </c>
      <c r="S1438" s="11">
        <f t="shared" si="136"/>
        <v>42391.35019675926</v>
      </c>
      <c r="T1438" s="11">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s="7" t="str">
        <f t="shared" si="134"/>
        <v>publishing</v>
      </c>
      <c r="R1439" s="7" t="str">
        <f t="shared" si="135"/>
        <v>translations</v>
      </c>
      <c r="S1439" s="11">
        <f t="shared" si="136"/>
        <v>41796.531701388885</v>
      </c>
      <c r="T1439" s="11">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s="7" t="str">
        <f t="shared" si="134"/>
        <v>publishing</v>
      </c>
      <c r="R1440" s="7" t="str">
        <f t="shared" si="135"/>
        <v>translations</v>
      </c>
      <c r="S1440" s="11">
        <f t="shared" si="136"/>
        <v>42457.871516203704</v>
      </c>
      <c r="T1440" s="11">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s="7" t="str">
        <f t="shared" si="134"/>
        <v>publishing</v>
      </c>
      <c r="R1441" s="7" t="str">
        <f t="shared" si="135"/>
        <v>translations</v>
      </c>
      <c r="S1441" s="11">
        <f t="shared" si="136"/>
        <v>42040.829872685179</v>
      </c>
      <c r="T1441" s="11">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s="7" t="str">
        <f t="shared" si="134"/>
        <v>publishing</v>
      </c>
      <c r="R1442" s="7" t="str">
        <f t="shared" si="135"/>
        <v>translations</v>
      </c>
      <c r="S1442" s="11">
        <f t="shared" si="136"/>
        <v>42486.748414351852</v>
      </c>
      <c r="T1442" s="11">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s="7" t="str">
        <f t="shared" si="134"/>
        <v>publishing</v>
      </c>
      <c r="R1443" s="7" t="str">
        <f t="shared" si="135"/>
        <v>translations</v>
      </c>
      <c r="S1443" s="11">
        <f t="shared" si="136"/>
        <v>42198.765844907408</v>
      </c>
      <c r="T1443" s="11">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e">
        <f t="shared" si="133"/>
        <v>#DIV/0!</v>
      </c>
      <c r="Q1444" s="7" t="str">
        <f t="shared" si="134"/>
        <v>publishing</v>
      </c>
      <c r="R1444" s="7" t="str">
        <f t="shared" si="135"/>
        <v>translations</v>
      </c>
      <c r="S1444" s="11">
        <f t="shared" si="136"/>
        <v>42485.64534722222</v>
      </c>
      <c r="T1444" s="11">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e">
        <f t="shared" si="133"/>
        <v>#DIV/0!</v>
      </c>
      <c r="Q1445" s="7" t="str">
        <f t="shared" si="134"/>
        <v>publishing</v>
      </c>
      <c r="R1445" s="7" t="str">
        <f t="shared" si="135"/>
        <v>translations</v>
      </c>
      <c r="S1445" s="11">
        <f t="shared" si="136"/>
        <v>42707.926030092596</v>
      </c>
      <c r="T1445" s="11">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e">
        <f t="shared" si="133"/>
        <v>#DIV/0!</v>
      </c>
      <c r="Q1446" s="7" t="str">
        <f t="shared" si="134"/>
        <v>publishing</v>
      </c>
      <c r="R1446" s="7" t="str">
        <f t="shared" si="135"/>
        <v>translations</v>
      </c>
      <c r="S1446" s="11">
        <f t="shared" si="136"/>
        <v>42199.873402777783</v>
      </c>
      <c r="T1446" s="11">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e">
        <f t="shared" si="133"/>
        <v>#DIV/0!</v>
      </c>
      <c r="Q1447" s="7" t="str">
        <f t="shared" si="134"/>
        <v>publishing</v>
      </c>
      <c r="R1447" s="7" t="str">
        <f t="shared" si="135"/>
        <v>translations</v>
      </c>
      <c r="S1447" s="11">
        <f t="shared" si="136"/>
        <v>42139.542303240742</v>
      </c>
      <c r="T1447" s="11">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e">
        <f t="shared" si="133"/>
        <v>#DIV/0!</v>
      </c>
      <c r="Q1448" s="7" t="str">
        <f t="shared" si="134"/>
        <v>publishing</v>
      </c>
      <c r="R1448" s="7" t="str">
        <f t="shared" si="135"/>
        <v>translations</v>
      </c>
      <c r="S1448" s="11">
        <f t="shared" si="136"/>
        <v>42461.447662037041</v>
      </c>
      <c r="T1448" s="11">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s="7" t="str">
        <f t="shared" si="134"/>
        <v>publishing</v>
      </c>
      <c r="R1449" s="7" t="str">
        <f t="shared" si="135"/>
        <v>translations</v>
      </c>
      <c r="S1449" s="11">
        <f t="shared" si="136"/>
        <v>42529.730717592596</v>
      </c>
      <c r="T1449" s="11">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e">
        <f t="shared" si="133"/>
        <v>#DIV/0!</v>
      </c>
      <c r="Q1450" s="7" t="str">
        <f t="shared" si="134"/>
        <v>publishing</v>
      </c>
      <c r="R1450" s="7" t="str">
        <f t="shared" si="135"/>
        <v>translations</v>
      </c>
      <c r="S1450" s="11">
        <f t="shared" si="136"/>
        <v>42115.936550925922</v>
      </c>
      <c r="T1450" s="11">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e">
        <f t="shared" si="133"/>
        <v>#DIV/0!</v>
      </c>
      <c r="Q1451" s="7" t="str">
        <f t="shared" si="134"/>
        <v>publishing</v>
      </c>
      <c r="R1451" s="7" t="str">
        <f t="shared" si="135"/>
        <v>translations</v>
      </c>
      <c r="S1451" s="11">
        <f t="shared" si="136"/>
        <v>42086.811400462961</v>
      </c>
      <c r="T1451" s="11">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s="7" t="str">
        <f t="shared" si="134"/>
        <v>publishing</v>
      </c>
      <c r="R1452" s="7" t="str">
        <f t="shared" si="135"/>
        <v>translations</v>
      </c>
      <c r="S1452" s="11">
        <f t="shared" si="136"/>
        <v>42390.171261574069</v>
      </c>
      <c r="T1452" s="11">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s="7" t="str">
        <f t="shared" si="134"/>
        <v>publishing</v>
      </c>
      <c r="R1453" s="7" t="str">
        <f t="shared" si="135"/>
        <v>translations</v>
      </c>
      <c r="S1453" s="11">
        <f t="shared" si="136"/>
        <v>41931.959016203706</v>
      </c>
      <c r="T1453" s="11">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e">
        <f t="shared" si="133"/>
        <v>#DIV/0!</v>
      </c>
      <c r="Q1454" s="7" t="str">
        <f t="shared" si="134"/>
        <v>publishing</v>
      </c>
      <c r="R1454" s="7" t="str">
        <f t="shared" si="135"/>
        <v>translations</v>
      </c>
      <c r="S1454" s="11">
        <f t="shared" si="136"/>
        <v>41818.703275462962</v>
      </c>
      <c r="T1454" s="11">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e">
        <f t="shared" si="133"/>
        <v>#DIV/0!</v>
      </c>
      <c r="Q1455" s="7" t="str">
        <f t="shared" si="134"/>
        <v>publishing</v>
      </c>
      <c r="R1455" s="7" t="str">
        <f t="shared" si="135"/>
        <v>translations</v>
      </c>
      <c r="S1455" s="11">
        <f t="shared" si="136"/>
        <v>42795.696145833332</v>
      </c>
      <c r="T1455" s="11">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s="7" t="str">
        <f t="shared" si="134"/>
        <v>publishing</v>
      </c>
      <c r="R1456" s="7" t="str">
        <f t="shared" si="135"/>
        <v>translations</v>
      </c>
      <c r="S1456" s="11">
        <f t="shared" si="136"/>
        <v>42463.866666666669</v>
      </c>
      <c r="T1456" s="11">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s="7" t="str">
        <f t="shared" si="134"/>
        <v>publishing</v>
      </c>
      <c r="R1457" s="7" t="str">
        <f t="shared" si="135"/>
        <v>translations</v>
      </c>
      <c r="S1457" s="11">
        <f t="shared" si="136"/>
        <v>41832.672685185185</v>
      </c>
      <c r="T1457" s="11">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s="7" t="str">
        <f t="shared" si="134"/>
        <v>publishing</v>
      </c>
      <c r="R1458" s="7" t="str">
        <f t="shared" si="135"/>
        <v>translations</v>
      </c>
      <c r="S1458" s="11">
        <f t="shared" si="136"/>
        <v>42708.668576388889</v>
      </c>
      <c r="T1458" s="11">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e">
        <f t="shared" si="133"/>
        <v>#DIV/0!</v>
      </c>
      <c r="Q1459" s="7" t="str">
        <f t="shared" si="134"/>
        <v>publishing</v>
      </c>
      <c r="R1459" s="7" t="str">
        <f t="shared" si="135"/>
        <v>translations</v>
      </c>
      <c r="S1459" s="11">
        <f t="shared" si="136"/>
        <v>42289.89634259259</v>
      </c>
      <c r="T1459" s="11">
        <f t="shared" si="137"/>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e">
        <f t="shared" si="133"/>
        <v>#DIV/0!</v>
      </c>
      <c r="Q1460" s="7" t="str">
        <f t="shared" si="134"/>
        <v>publishing</v>
      </c>
      <c r="R1460" s="7" t="str">
        <f t="shared" si="135"/>
        <v>translations</v>
      </c>
      <c r="S1460" s="11">
        <f t="shared" si="136"/>
        <v>41831.705555555556</v>
      </c>
      <c r="T1460" s="11">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e">
        <f t="shared" si="133"/>
        <v>#DIV/0!</v>
      </c>
      <c r="Q1461" s="7" t="str">
        <f t="shared" si="134"/>
        <v>publishing</v>
      </c>
      <c r="R1461" s="7" t="str">
        <f t="shared" si="135"/>
        <v>translations</v>
      </c>
      <c r="S1461" s="11">
        <f t="shared" si="136"/>
        <v>42312.204814814817</v>
      </c>
      <c r="T1461" s="11">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e">
        <f t="shared" si="133"/>
        <v>#DIV/0!</v>
      </c>
      <c r="Q1462" s="7" t="str">
        <f t="shared" si="134"/>
        <v>publishing</v>
      </c>
      <c r="R1462" s="7" t="str">
        <f t="shared" si="135"/>
        <v>translations</v>
      </c>
      <c r="S1462" s="11">
        <f t="shared" si="136"/>
        <v>41915.896967592591</v>
      </c>
      <c r="T1462" s="11">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s="7" t="str">
        <f t="shared" si="134"/>
        <v>publishing</v>
      </c>
      <c r="R1463" s="7" t="str">
        <f t="shared" si="135"/>
        <v>radio &amp; podcasts</v>
      </c>
      <c r="S1463" s="11">
        <f t="shared" si="136"/>
        <v>41899.645300925928</v>
      </c>
      <c r="T1463" s="11">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s="7" t="str">
        <f t="shared" si="134"/>
        <v>publishing</v>
      </c>
      <c r="R1464" s="7" t="str">
        <f t="shared" si="135"/>
        <v>radio &amp; podcasts</v>
      </c>
      <c r="S1464" s="11">
        <f t="shared" si="136"/>
        <v>41344.662858796299</v>
      </c>
      <c r="T1464" s="11">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s="7" t="str">
        <f t="shared" si="134"/>
        <v>publishing</v>
      </c>
      <c r="R1465" s="7" t="str">
        <f t="shared" si="135"/>
        <v>radio &amp; podcasts</v>
      </c>
      <c r="S1465" s="11">
        <f t="shared" si="136"/>
        <v>41326.911319444444</v>
      </c>
      <c r="T1465" s="11">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s="7" t="str">
        <f t="shared" si="134"/>
        <v>publishing</v>
      </c>
      <c r="R1466" s="7" t="str">
        <f t="shared" si="135"/>
        <v>radio &amp; podcasts</v>
      </c>
      <c r="S1466" s="11">
        <f t="shared" si="136"/>
        <v>41291.661550925928</v>
      </c>
      <c r="T1466" s="11">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s="7" t="str">
        <f t="shared" si="134"/>
        <v>publishing</v>
      </c>
      <c r="R1467" s="7" t="str">
        <f t="shared" si="135"/>
        <v>radio &amp; podcasts</v>
      </c>
      <c r="S1467" s="11">
        <f t="shared" si="136"/>
        <v>40959.734398148146</v>
      </c>
      <c r="T1467" s="11">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s="7" t="str">
        <f t="shared" si="134"/>
        <v>publishing</v>
      </c>
      <c r="R1468" s="7" t="str">
        <f t="shared" si="135"/>
        <v>radio &amp; podcasts</v>
      </c>
      <c r="S1468" s="11">
        <f t="shared" si="136"/>
        <v>42340.172060185185</v>
      </c>
      <c r="T1468" s="11">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s="7" t="str">
        <f t="shared" si="134"/>
        <v>publishing</v>
      </c>
      <c r="R1469" s="7" t="str">
        <f t="shared" si="135"/>
        <v>radio &amp; podcasts</v>
      </c>
      <c r="S1469" s="11">
        <f t="shared" si="136"/>
        <v>40933.80190972222</v>
      </c>
      <c r="T1469" s="11">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s="7" t="str">
        <f t="shared" si="134"/>
        <v>publishing</v>
      </c>
      <c r="R1470" s="7" t="str">
        <f t="shared" si="135"/>
        <v>radio &amp; podcasts</v>
      </c>
      <c r="S1470" s="11">
        <f t="shared" si="136"/>
        <v>40646.014456018522</v>
      </c>
      <c r="T1470" s="11">
        <f t="shared" si="137"/>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s="7" t="str">
        <f t="shared" si="134"/>
        <v>publishing</v>
      </c>
      <c r="R1471" s="7" t="str">
        <f t="shared" si="135"/>
        <v>radio &amp; podcasts</v>
      </c>
      <c r="S1471" s="11">
        <f t="shared" si="136"/>
        <v>41290.598483796297</v>
      </c>
      <c r="T1471" s="11">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s="7" t="str">
        <f t="shared" si="134"/>
        <v>publishing</v>
      </c>
      <c r="R1472" s="7" t="str">
        <f t="shared" si="135"/>
        <v>radio &amp; podcasts</v>
      </c>
      <c r="S1472" s="11">
        <f t="shared" si="136"/>
        <v>41250.827118055553</v>
      </c>
      <c r="T1472" s="11">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s="7" t="str">
        <f t="shared" si="134"/>
        <v>publishing</v>
      </c>
      <c r="R1473" s="7" t="str">
        <f t="shared" si="135"/>
        <v>radio &amp; podcasts</v>
      </c>
      <c r="S1473" s="11">
        <f t="shared" si="136"/>
        <v>42073.957569444443</v>
      </c>
      <c r="T1473" s="11">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s="7" t="str">
        <f t="shared" si="134"/>
        <v>publishing</v>
      </c>
      <c r="R1474" s="7" t="str">
        <f t="shared" si="135"/>
        <v>radio &amp; podcasts</v>
      </c>
      <c r="S1474" s="11">
        <f t="shared" si="136"/>
        <v>41533.542858796296</v>
      </c>
      <c r="T1474" s="11">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E1475/L1475</f>
        <v>38.462553191489363</v>
      </c>
      <c r="Q1475" s="7" t="str">
        <f t="shared" ref="Q1475:Q1538" si="140">LEFT(N1475,FIND("/",N1475)-1)</f>
        <v>publishing</v>
      </c>
      <c r="R1475" s="7" t="str">
        <f t="shared" ref="R1475:R1538" si="141">MID(N1475,FIND("/",N1475)+1,20)</f>
        <v>radio &amp; podcasts</v>
      </c>
      <c r="S1475" s="11">
        <f t="shared" ref="S1475:S1538" si="142">(((J1475/60)/60)/24)+DATE(1970,1,1)</f>
        <v>40939.979618055557</v>
      </c>
      <c r="T1475" s="11">
        <f t="shared" ref="T1475:T1538" si="143">(((I1475/60)/60)/24)+DATE(1970,1,1)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s="7" t="str">
        <f t="shared" si="140"/>
        <v>publishing</v>
      </c>
      <c r="R1476" s="7" t="str">
        <f t="shared" si="141"/>
        <v>radio &amp; podcasts</v>
      </c>
      <c r="S1476" s="11">
        <f t="shared" si="142"/>
        <v>41500.727916666663</v>
      </c>
      <c r="T1476" s="11">
        <f t="shared" si="143"/>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s="7" t="str">
        <f t="shared" si="140"/>
        <v>publishing</v>
      </c>
      <c r="R1477" s="7" t="str">
        <f t="shared" si="141"/>
        <v>radio &amp; podcasts</v>
      </c>
      <c r="S1477" s="11">
        <f t="shared" si="142"/>
        <v>41960.722951388889</v>
      </c>
      <c r="T1477" s="11">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s="7" t="str">
        <f t="shared" si="140"/>
        <v>publishing</v>
      </c>
      <c r="R1478" s="7" t="str">
        <f t="shared" si="141"/>
        <v>radio &amp; podcasts</v>
      </c>
      <c r="S1478" s="11">
        <f t="shared" si="142"/>
        <v>40766.041921296295</v>
      </c>
      <c r="T1478" s="11">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s="7" t="str">
        <f t="shared" si="140"/>
        <v>publishing</v>
      </c>
      <c r="R1479" s="7" t="str">
        <f t="shared" si="141"/>
        <v>radio &amp; podcasts</v>
      </c>
      <c r="S1479" s="11">
        <f t="shared" si="142"/>
        <v>40840.615787037037</v>
      </c>
      <c r="T1479" s="11">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s="7" t="str">
        <f t="shared" si="140"/>
        <v>publishing</v>
      </c>
      <c r="R1480" s="7" t="str">
        <f t="shared" si="141"/>
        <v>radio &amp; podcasts</v>
      </c>
      <c r="S1480" s="11">
        <f t="shared" si="142"/>
        <v>41394.871678240743</v>
      </c>
      <c r="T1480" s="11">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s="7" t="str">
        <f t="shared" si="140"/>
        <v>publishing</v>
      </c>
      <c r="R1481" s="7" t="str">
        <f t="shared" si="141"/>
        <v>radio &amp; podcasts</v>
      </c>
      <c r="S1481" s="11">
        <f t="shared" si="142"/>
        <v>41754.745243055557</v>
      </c>
      <c r="T1481" s="11">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s="7" t="str">
        <f t="shared" si="140"/>
        <v>publishing</v>
      </c>
      <c r="R1482" s="7" t="str">
        <f t="shared" si="141"/>
        <v>radio &amp; podcasts</v>
      </c>
      <c r="S1482" s="11">
        <f t="shared" si="142"/>
        <v>41464.934016203704</v>
      </c>
      <c r="T1482" s="11">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s="7" t="str">
        <f t="shared" si="140"/>
        <v>publishing</v>
      </c>
      <c r="R1483" s="7" t="str">
        <f t="shared" si="141"/>
        <v>fiction</v>
      </c>
      <c r="S1483" s="11">
        <f t="shared" si="142"/>
        <v>41550.922974537039</v>
      </c>
      <c r="T1483" s="11">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s="7" t="str">
        <f t="shared" si="140"/>
        <v>publishing</v>
      </c>
      <c r="R1484" s="7" t="str">
        <f t="shared" si="141"/>
        <v>fiction</v>
      </c>
      <c r="S1484" s="11">
        <f t="shared" si="142"/>
        <v>41136.85805555556</v>
      </c>
      <c r="T1484" s="11">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s="7" t="str">
        <f t="shared" si="140"/>
        <v>publishing</v>
      </c>
      <c r="R1485" s="7" t="str">
        <f t="shared" si="141"/>
        <v>fiction</v>
      </c>
      <c r="S1485" s="11">
        <f t="shared" si="142"/>
        <v>42548.192997685182</v>
      </c>
      <c r="T1485" s="11">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e">
        <f t="shared" si="139"/>
        <v>#DIV/0!</v>
      </c>
      <c r="Q1486" s="7" t="str">
        <f t="shared" si="140"/>
        <v>publishing</v>
      </c>
      <c r="R1486" s="7" t="str">
        <f t="shared" si="141"/>
        <v>fiction</v>
      </c>
      <c r="S1486" s="11">
        <f t="shared" si="142"/>
        <v>41053.200960648144</v>
      </c>
      <c r="T1486" s="11">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s="7" t="str">
        <f t="shared" si="140"/>
        <v>publishing</v>
      </c>
      <c r="R1487" s="7" t="str">
        <f t="shared" si="141"/>
        <v>fiction</v>
      </c>
      <c r="S1487" s="11">
        <f t="shared" si="142"/>
        <v>42130.795983796299</v>
      </c>
      <c r="T1487" s="11">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s="7" t="str">
        <f t="shared" si="140"/>
        <v>publishing</v>
      </c>
      <c r="R1488" s="7" t="str">
        <f t="shared" si="141"/>
        <v>fiction</v>
      </c>
      <c r="S1488" s="11">
        <f t="shared" si="142"/>
        <v>42032.168530092589</v>
      </c>
      <c r="T1488" s="11">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e">
        <f t="shared" si="139"/>
        <v>#DIV/0!</v>
      </c>
      <c r="Q1489" s="7" t="str">
        <f t="shared" si="140"/>
        <v>publishing</v>
      </c>
      <c r="R1489" s="7" t="str">
        <f t="shared" si="141"/>
        <v>fiction</v>
      </c>
      <c r="S1489" s="11">
        <f t="shared" si="142"/>
        <v>42554.917488425926</v>
      </c>
      <c r="T1489" s="11">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s="7" t="str">
        <f t="shared" si="140"/>
        <v>publishing</v>
      </c>
      <c r="R1490" s="7" t="str">
        <f t="shared" si="141"/>
        <v>fiction</v>
      </c>
      <c r="S1490" s="11">
        <f t="shared" si="142"/>
        <v>41614.563194444447</v>
      </c>
      <c r="T1490" s="11">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e">
        <f t="shared" si="139"/>
        <v>#DIV/0!</v>
      </c>
      <c r="Q1491" s="7" t="str">
        <f t="shared" si="140"/>
        <v>publishing</v>
      </c>
      <c r="R1491" s="7" t="str">
        <f t="shared" si="141"/>
        <v>fiction</v>
      </c>
      <c r="S1491" s="11">
        <f t="shared" si="142"/>
        <v>41198.611712962964</v>
      </c>
      <c r="T1491" s="11">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s="7" t="str">
        <f t="shared" si="140"/>
        <v>publishing</v>
      </c>
      <c r="R1492" s="7" t="str">
        <f t="shared" si="141"/>
        <v>fiction</v>
      </c>
      <c r="S1492" s="11">
        <f t="shared" si="142"/>
        <v>41520.561041666668</v>
      </c>
      <c r="T1492" s="11">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s="7" t="str">
        <f t="shared" si="140"/>
        <v>publishing</v>
      </c>
      <c r="R1493" s="7" t="str">
        <f t="shared" si="141"/>
        <v>fiction</v>
      </c>
      <c r="S1493" s="11">
        <f t="shared" si="142"/>
        <v>41991.713460648149</v>
      </c>
      <c r="T1493" s="11">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s="7" t="str">
        <f t="shared" si="140"/>
        <v>publishing</v>
      </c>
      <c r="R1494" s="7" t="str">
        <f t="shared" si="141"/>
        <v>fiction</v>
      </c>
      <c r="S1494" s="11">
        <f t="shared" si="142"/>
        <v>40682.884791666671</v>
      </c>
      <c r="T1494" s="11">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e">
        <f t="shared" si="139"/>
        <v>#DIV/0!</v>
      </c>
      <c r="Q1495" s="7" t="str">
        <f t="shared" si="140"/>
        <v>publishing</v>
      </c>
      <c r="R1495" s="7" t="str">
        <f t="shared" si="141"/>
        <v>fiction</v>
      </c>
      <c r="S1495" s="11">
        <f t="shared" si="142"/>
        <v>41411.866608796299</v>
      </c>
      <c r="T1495" s="11">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s="7" t="str">
        <f t="shared" si="140"/>
        <v>publishing</v>
      </c>
      <c r="R1496" s="7" t="str">
        <f t="shared" si="141"/>
        <v>fiction</v>
      </c>
      <c r="S1496" s="11">
        <f t="shared" si="142"/>
        <v>42067.722372685181</v>
      </c>
      <c r="T1496" s="11">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e">
        <f t="shared" si="139"/>
        <v>#DIV/0!</v>
      </c>
      <c r="Q1497" s="7" t="str">
        <f t="shared" si="140"/>
        <v>publishing</v>
      </c>
      <c r="R1497" s="7" t="str">
        <f t="shared" si="141"/>
        <v>fiction</v>
      </c>
      <c r="S1497" s="11">
        <f t="shared" si="142"/>
        <v>40752.789710648147</v>
      </c>
      <c r="T1497" s="11">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e">
        <f t="shared" si="139"/>
        <v>#DIV/0!</v>
      </c>
      <c r="Q1498" s="7" t="str">
        <f t="shared" si="140"/>
        <v>publishing</v>
      </c>
      <c r="R1498" s="7" t="str">
        <f t="shared" si="141"/>
        <v>fiction</v>
      </c>
      <c r="S1498" s="11">
        <f t="shared" si="142"/>
        <v>41838.475219907406</v>
      </c>
      <c r="T1498" s="11">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s="7" t="str">
        <f t="shared" si="140"/>
        <v>publishing</v>
      </c>
      <c r="R1499" s="7" t="str">
        <f t="shared" si="141"/>
        <v>fiction</v>
      </c>
      <c r="S1499" s="11">
        <f t="shared" si="142"/>
        <v>41444.64261574074</v>
      </c>
      <c r="T1499" s="11">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s="7" t="str">
        <f t="shared" si="140"/>
        <v>publishing</v>
      </c>
      <c r="R1500" s="7" t="str">
        <f t="shared" si="141"/>
        <v>fiction</v>
      </c>
      <c r="S1500" s="11">
        <f t="shared" si="142"/>
        <v>41840.983541666668</v>
      </c>
      <c r="T1500" s="11">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s="7" t="str">
        <f t="shared" si="140"/>
        <v>publishing</v>
      </c>
      <c r="R1501" s="7" t="str">
        <f t="shared" si="141"/>
        <v>fiction</v>
      </c>
      <c r="S1501" s="11">
        <f t="shared" si="142"/>
        <v>42527.007326388892</v>
      </c>
      <c r="T1501" s="11">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s="7" t="str">
        <f t="shared" si="140"/>
        <v>publishing</v>
      </c>
      <c r="R1502" s="7" t="str">
        <f t="shared" si="141"/>
        <v>fiction</v>
      </c>
      <c r="S1502" s="11">
        <f t="shared" si="142"/>
        <v>41365.904594907406</v>
      </c>
      <c r="T1502" s="11">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s="7" t="str">
        <f t="shared" si="140"/>
        <v>photography</v>
      </c>
      <c r="R1503" s="7" t="str">
        <f t="shared" si="141"/>
        <v>photobooks</v>
      </c>
      <c r="S1503" s="11">
        <f t="shared" si="142"/>
        <v>42163.583599537036</v>
      </c>
      <c r="T1503" s="11">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s="7" t="str">
        <f t="shared" si="140"/>
        <v>photography</v>
      </c>
      <c r="R1504" s="7" t="str">
        <f t="shared" si="141"/>
        <v>photobooks</v>
      </c>
      <c r="S1504" s="11">
        <f t="shared" si="142"/>
        <v>42426.542592592596</v>
      </c>
      <c r="T1504" s="11">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s="7" t="str">
        <f t="shared" si="140"/>
        <v>photography</v>
      </c>
      <c r="R1505" s="7" t="str">
        <f t="shared" si="141"/>
        <v>photobooks</v>
      </c>
      <c r="S1505" s="11">
        <f t="shared" si="142"/>
        <v>42606.347233796296</v>
      </c>
      <c r="T1505" s="11">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s="7" t="str">
        <f t="shared" si="140"/>
        <v>photography</v>
      </c>
      <c r="R1506" s="7" t="str">
        <f t="shared" si="141"/>
        <v>photobooks</v>
      </c>
      <c r="S1506" s="11">
        <f t="shared" si="142"/>
        <v>41772.657685185186</v>
      </c>
      <c r="T1506" s="11">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s="7" t="str">
        <f t="shared" si="140"/>
        <v>photography</v>
      </c>
      <c r="R1507" s="7" t="str">
        <f t="shared" si="141"/>
        <v>photobooks</v>
      </c>
      <c r="S1507" s="11">
        <f t="shared" si="142"/>
        <v>42414.44332175926</v>
      </c>
      <c r="T1507" s="11">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s="7" t="str">
        <f t="shared" si="140"/>
        <v>photography</v>
      </c>
      <c r="R1508" s="7" t="str">
        <f t="shared" si="141"/>
        <v>photobooks</v>
      </c>
      <c r="S1508" s="11">
        <f t="shared" si="142"/>
        <v>41814.785925925928</v>
      </c>
      <c r="T1508" s="11">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s="7" t="str">
        <f t="shared" si="140"/>
        <v>photography</v>
      </c>
      <c r="R1509" s="7" t="str">
        <f t="shared" si="141"/>
        <v>photobooks</v>
      </c>
      <c r="S1509" s="11">
        <f t="shared" si="142"/>
        <v>40254.450335648151</v>
      </c>
      <c r="T1509" s="11">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s="7" t="str">
        <f t="shared" si="140"/>
        <v>photography</v>
      </c>
      <c r="R1510" s="7" t="str">
        <f t="shared" si="141"/>
        <v>photobooks</v>
      </c>
      <c r="S1510" s="11">
        <f t="shared" si="142"/>
        <v>41786.614363425928</v>
      </c>
      <c r="T1510" s="11">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s="7" t="str">
        <f t="shared" si="140"/>
        <v>photography</v>
      </c>
      <c r="R1511" s="7" t="str">
        <f t="shared" si="141"/>
        <v>photobooks</v>
      </c>
      <c r="S1511" s="11">
        <f t="shared" si="142"/>
        <v>42751.533391203702</v>
      </c>
      <c r="T1511" s="11">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s="7" t="str">
        <f t="shared" si="140"/>
        <v>photography</v>
      </c>
      <c r="R1512" s="7" t="str">
        <f t="shared" si="141"/>
        <v>photobooks</v>
      </c>
      <c r="S1512" s="11">
        <f t="shared" si="142"/>
        <v>41809.385162037033</v>
      </c>
      <c r="T1512" s="11">
        <f t="shared" si="143"/>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s="7" t="str">
        <f t="shared" si="140"/>
        <v>photography</v>
      </c>
      <c r="R1513" s="7" t="str">
        <f t="shared" si="141"/>
        <v>photobooks</v>
      </c>
      <c r="S1513" s="11">
        <f t="shared" si="142"/>
        <v>42296.583379629628</v>
      </c>
      <c r="T1513" s="11">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s="7" t="str">
        <f t="shared" si="140"/>
        <v>photography</v>
      </c>
      <c r="R1514" s="7" t="str">
        <f t="shared" si="141"/>
        <v>photobooks</v>
      </c>
      <c r="S1514" s="11">
        <f t="shared" si="142"/>
        <v>42741.684479166666</v>
      </c>
      <c r="T1514" s="11">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s="7" t="str">
        <f t="shared" si="140"/>
        <v>photography</v>
      </c>
      <c r="R1515" s="7" t="str">
        <f t="shared" si="141"/>
        <v>photobooks</v>
      </c>
      <c r="S1515" s="11">
        <f t="shared" si="142"/>
        <v>41806.637337962966</v>
      </c>
      <c r="T1515" s="11">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s="7" t="str">
        <f t="shared" si="140"/>
        <v>photography</v>
      </c>
      <c r="R1516" s="7" t="str">
        <f t="shared" si="141"/>
        <v>photobooks</v>
      </c>
      <c r="S1516" s="11">
        <f t="shared" si="142"/>
        <v>42234.597685185188</v>
      </c>
      <c r="T1516" s="11">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s="7" t="str">
        <f t="shared" si="140"/>
        <v>photography</v>
      </c>
      <c r="R1517" s="7" t="str">
        <f t="shared" si="141"/>
        <v>photobooks</v>
      </c>
      <c r="S1517" s="11">
        <f t="shared" si="142"/>
        <v>42415.253437499996</v>
      </c>
      <c r="T1517" s="11">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s="7" t="str">
        <f t="shared" si="140"/>
        <v>photography</v>
      </c>
      <c r="R1518" s="7" t="str">
        <f t="shared" si="141"/>
        <v>photobooks</v>
      </c>
      <c r="S1518" s="11">
        <f t="shared" si="142"/>
        <v>42619.466342592597</v>
      </c>
      <c r="T1518" s="11">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s="7" t="str">
        <f t="shared" si="140"/>
        <v>photography</v>
      </c>
      <c r="R1519" s="7" t="str">
        <f t="shared" si="141"/>
        <v>photobooks</v>
      </c>
      <c r="S1519" s="11">
        <f t="shared" si="142"/>
        <v>41948.56658564815</v>
      </c>
      <c r="T1519" s="11">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s="7" t="str">
        <f t="shared" si="140"/>
        <v>photography</v>
      </c>
      <c r="R1520" s="7" t="str">
        <f t="shared" si="141"/>
        <v>photobooks</v>
      </c>
      <c r="S1520" s="11">
        <f t="shared" si="142"/>
        <v>41760.8200462963</v>
      </c>
      <c r="T1520" s="11">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s="7" t="str">
        <f t="shared" si="140"/>
        <v>photography</v>
      </c>
      <c r="R1521" s="7" t="str">
        <f t="shared" si="141"/>
        <v>photobooks</v>
      </c>
      <c r="S1521" s="11">
        <f t="shared" si="142"/>
        <v>41782.741701388892</v>
      </c>
      <c r="T1521" s="11">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s="7" t="str">
        <f t="shared" si="140"/>
        <v>photography</v>
      </c>
      <c r="R1522" s="7" t="str">
        <f t="shared" si="141"/>
        <v>photobooks</v>
      </c>
      <c r="S1522" s="11">
        <f t="shared" si="142"/>
        <v>41955.857789351852</v>
      </c>
      <c r="T1522" s="11">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s="7" t="str">
        <f t="shared" si="140"/>
        <v>photography</v>
      </c>
      <c r="R1523" s="7" t="str">
        <f t="shared" si="141"/>
        <v>photobooks</v>
      </c>
      <c r="S1523" s="11">
        <f t="shared" si="142"/>
        <v>42493.167719907404</v>
      </c>
      <c r="T1523" s="11">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s="7" t="str">
        <f t="shared" si="140"/>
        <v>photography</v>
      </c>
      <c r="R1524" s="7" t="str">
        <f t="shared" si="141"/>
        <v>photobooks</v>
      </c>
      <c r="S1524" s="11">
        <f t="shared" si="142"/>
        <v>41899.830312500002</v>
      </c>
      <c r="T1524" s="11">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s="7" t="str">
        <f t="shared" si="140"/>
        <v>photography</v>
      </c>
      <c r="R1525" s="7" t="str">
        <f t="shared" si="141"/>
        <v>photobooks</v>
      </c>
      <c r="S1525" s="11">
        <f t="shared" si="142"/>
        <v>41964.751342592594</v>
      </c>
      <c r="T1525" s="11">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s="7" t="str">
        <f t="shared" si="140"/>
        <v>photography</v>
      </c>
      <c r="R1526" s="7" t="str">
        <f t="shared" si="141"/>
        <v>photobooks</v>
      </c>
      <c r="S1526" s="11">
        <f t="shared" si="142"/>
        <v>42756.501041666663</v>
      </c>
      <c r="T1526" s="11">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s="7" t="str">
        <f t="shared" si="140"/>
        <v>photography</v>
      </c>
      <c r="R1527" s="7" t="str">
        <f t="shared" si="141"/>
        <v>photobooks</v>
      </c>
      <c r="S1527" s="11">
        <f t="shared" si="142"/>
        <v>42570.702986111108</v>
      </c>
      <c r="T1527" s="11">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s="7" t="str">
        <f t="shared" si="140"/>
        <v>photography</v>
      </c>
      <c r="R1528" s="7" t="str">
        <f t="shared" si="141"/>
        <v>photobooks</v>
      </c>
      <c r="S1528" s="11">
        <f t="shared" si="142"/>
        <v>42339.276006944448</v>
      </c>
      <c r="T1528" s="11">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s="7" t="str">
        <f t="shared" si="140"/>
        <v>photography</v>
      </c>
      <c r="R1529" s="7" t="str">
        <f t="shared" si="141"/>
        <v>photobooks</v>
      </c>
      <c r="S1529" s="11">
        <f t="shared" si="142"/>
        <v>42780.600532407407</v>
      </c>
      <c r="T1529" s="11">
        <f t="shared" si="143"/>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s="7" t="str">
        <f t="shared" si="140"/>
        <v>photography</v>
      </c>
      <c r="R1530" s="7" t="str">
        <f t="shared" si="141"/>
        <v>photobooks</v>
      </c>
      <c r="S1530" s="11">
        <f t="shared" si="142"/>
        <v>42736.732893518521</v>
      </c>
      <c r="T1530" s="11">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s="7" t="str">
        <f t="shared" si="140"/>
        <v>photography</v>
      </c>
      <c r="R1531" s="7" t="str">
        <f t="shared" si="141"/>
        <v>photobooks</v>
      </c>
      <c r="S1531" s="11">
        <f t="shared" si="142"/>
        <v>42052.628703703704</v>
      </c>
      <c r="T1531" s="11">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s="7" t="str">
        <f t="shared" si="140"/>
        <v>photography</v>
      </c>
      <c r="R1532" s="7" t="str">
        <f t="shared" si="141"/>
        <v>photobooks</v>
      </c>
      <c r="S1532" s="11">
        <f t="shared" si="142"/>
        <v>42275.767303240747</v>
      </c>
      <c r="T1532" s="11">
        <f t="shared" si="143"/>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s="7" t="str">
        <f t="shared" si="140"/>
        <v>photography</v>
      </c>
      <c r="R1533" s="7" t="str">
        <f t="shared" si="141"/>
        <v>photobooks</v>
      </c>
      <c r="S1533" s="11">
        <f t="shared" si="142"/>
        <v>41941.802384259259</v>
      </c>
      <c r="T1533" s="11">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s="7" t="str">
        <f t="shared" si="140"/>
        <v>photography</v>
      </c>
      <c r="R1534" s="7" t="str">
        <f t="shared" si="141"/>
        <v>photobooks</v>
      </c>
      <c r="S1534" s="11">
        <f t="shared" si="142"/>
        <v>42391.475289351853</v>
      </c>
      <c r="T1534" s="11">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s="7" t="str">
        <f t="shared" si="140"/>
        <v>photography</v>
      </c>
      <c r="R1535" s="7" t="str">
        <f t="shared" si="141"/>
        <v>photobooks</v>
      </c>
      <c r="S1535" s="11">
        <f t="shared" si="142"/>
        <v>42443.00204861111</v>
      </c>
      <c r="T1535" s="11">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s="7" t="str">
        <f t="shared" si="140"/>
        <v>photography</v>
      </c>
      <c r="R1536" s="7" t="str">
        <f t="shared" si="141"/>
        <v>photobooks</v>
      </c>
      <c r="S1536" s="11">
        <f t="shared" si="142"/>
        <v>42221.67432870371</v>
      </c>
      <c r="T1536" s="11">
        <f t="shared" si="143"/>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s="7" t="str">
        <f t="shared" si="140"/>
        <v>photography</v>
      </c>
      <c r="R1537" s="7" t="str">
        <f t="shared" si="141"/>
        <v>photobooks</v>
      </c>
      <c r="S1537" s="11">
        <f t="shared" si="142"/>
        <v>42484.829062500001</v>
      </c>
      <c r="T1537" s="11">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s="7" t="str">
        <f t="shared" si="140"/>
        <v>photography</v>
      </c>
      <c r="R1538" s="7" t="str">
        <f t="shared" si="141"/>
        <v>photobooks</v>
      </c>
      <c r="S1538" s="11">
        <f t="shared" si="142"/>
        <v>42213.802199074074</v>
      </c>
      <c r="T1538" s="11">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E1539/L1539</f>
        <v>96.375</v>
      </c>
      <c r="Q1539" s="7" t="str">
        <f t="shared" ref="Q1539:Q1602" si="146">LEFT(N1539,FIND("/",N1539)-1)</f>
        <v>photography</v>
      </c>
      <c r="R1539" s="7" t="str">
        <f t="shared" ref="R1539:R1602" si="147">MID(N1539,FIND("/",N1539)+1,20)</f>
        <v>photobooks</v>
      </c>
      <c r="S1539" s="11">
        <f t="shared" ref="S1539:S1602" si="148">(((J1539/60)/60)/24)+DATE(1970,1,1)</f>
        <v>42552.315127314811</v>
      </c>
      <c r="T1539" s="11">
        <f t="shared" ref="T1539:T1602" si="14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s="7" t="str">
        <f t="shared" si="146"/>
        <v>photography</v>
      </c>
      <c r="R1540" s="7" t="str">
        <f t="shared" si="147"/>
        <v>photobooks</v>
      </c>
      <c r="S1540" s="11">
        <f t="shared" si="148"/>
        <v>41981.782060185185</v>
      </c>
      <c r="T1540" s="11">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s="7" t="str">
        <f t="shared" si="146"/>
        <v>photography</v>
      </c>
      <c r="R1541" s="7" t="str">
        <f t="shared" si="147"/>
        <v>photobooks</v>
      </c>
      <c r="S1541" s="11">
        <f t="shared" si="148"/>
        <v>42705.919201388882</v>
      </c>
      <c r="T1541" s="11">
        <f t="shared" si="14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s="7" t="str">
        <f t="shared" si="146"/>
        <v>photography</v>
      </c>
      <c r="R1542" s="7" t="str">
        <f t="shared" si="147"/>
        <v>photobooks</v>
      </c>
      <c r="S1542" s="11">
        <f t="shared" si="148"/>
        <v>41939.00712962963</v>
      </c>
      <c r="T1542" s="11">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s="7" t="str">
        <f t="shared" si="146"/>
        <v>photography</v>
      </c>
      <c r="R1543" s="7" t="str">
        <f t="shared" si="147"/>
        <v>nature</v>
      </c>
      <c r="S1543" s="11">
        <f t="shared" si="148"/>
        <v>41974.712245370371</v>
      </c>
      <c r="T1543" s="11">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s="7" t="str">
        <f t="shared" si="146"/>
        <v>photography</v>
      </c>
      <c r="R1544" s="7" t="str">
        <f t="shared" si="147"/>
        <v>nature</v>
      </c>
      <c r="S1544" s="11">
        <f t="shared" si="148"/>
        <v>42170.996527777781</v>
      </c>
      <c r="T1544" s="11">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s="7" t="str">
        <f t="shared" si="146"/>
        <v>photography</v>
      </c>
      <c r="R1545" s="7" t="str">
        <f t="shared" si="147"/>
        <v>nature</v>
      </c>
      <c r="S1545" s="11">
        <f t="shared" si="148"/>
        <v>41935.509652777779</v>
      </c>
      <c r="T1545" s="11">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e">
        <f t="shared" si="145"/>
        <v>#DIV/0!</v>
      </c>
      <c r="Q1546" s="7" t="str">
        <f t="shared" si="146"/>
        <v>photography</v>
      </c>
      <c r="R1546" s="7" t="str">
        <f t="shared" si="147"/>
        <v>nature</v>
      </c>
      <c r="S1546" s="11">
        <f t="shared" si="148"/>
        <v>42053.051203703704</v>
      </c>
      <c r="T1546" s="11">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s="7" t="str">
        <f t="shared" si="146"/>
        <v>photography</v>
      </c>
      <c r="R1547" s="7" t="str">
        <f t="shared" si="147"/>
        <v>nature</v>
      </c>
      <c r="S1547" s="11">
        <f t="shared" si="148"/>
        <v>42031.884652777779</v>
      </c>
      <c r="T1547" s="11">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s="7" t="str">
        <f t="shared" si="146"/>
        <v>photography</v>
      </c>
      <c r="R1548" s="7" t="str">
        <f t="shared" si="147"/>
        <v>nature</v>
      </c>
      <c r="S1548" s="11">
        <f t="shared" si="148"/>
        <v>41839.212951388887</v>
      </c>
      <c r="T1548" s="11">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e">
        <f t="shared" si="145"/>
        <v>#DIV/0!</v>
      </c>
      <c r="Q1549" s="7" t="str">
        <f t="shared" si="146"/>
        <v>photography</v>
      </c>
      <c r="R1549" s="7" t="str">
        <f t="shared" si="147"/>
        <v>nature</v>
      </c>
      <c r="S1549" s="11">
        <f t="shared" si="148"/>
        <v>42782.426875000005</v>
      </c>
      <c r="T1549" s="11">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s="7" t="str">
        <f t="shared" si="146"/>
        <v>photography</v>
      </c>
      <c r="R1550" s="7" t="str">
        <f t="shared" si="147"/>
        <v>nature</v>
      </c>
      <c r="S1550" s="11">
        <f t="shared" si="148"/>
        <v>42286.88217592593</v>
      </c>
      <c r="T1550" s="11">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s="7" t="str">
        <f t="shared" si="146"/>
        <v>photography</v>
      </c>
      <c r="R1551" s="7" t="str">
        <f t="shared" si="147"/>
        <v>nature</v>
      </c>
      <c r="S1551" s="11">
        <f t="shared" si="148"/>
        <v>42281.136099537034</v>
      </c>
      <c r="T1551" s="11">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s="7" t="str">
        <f t="shared" si="146"/>
        <v>photography</v>
      </c>
      <c r="R1552" s="7" t="str">
        <f t="shared" si="147"/>
        <v>nature</v>
      </c>
      <c r="S1552" s="11">
        <f t="shared" si="148"/>
        <v>42472.449467592596</v>
      </c>
      <c r="T1552" s="11">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e">
        <f t="shared" si="145"/>
        <v>#DIV/0!</v>
      </c>
      <c r="Q1553" s="7" t="str">
        <f t="shared" si="146"/>
        <v>photography</v>
      </c>
      <c r="R1553" s="7" t="str">
        <f t="shared" si="147"/>
        <v>nature</v>
      </c>
      <c r="S1553" s="11">
        <f t="shared" si="148"/>
        <v>42121.824525462958</v>
      </c>
      <c r="T1553" s="11">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s="7" t="str">
        <f t="shared" si="146"/>
        <v>photography</v>
      </c>
      <c r="R1554" s="7" t="str">
        <f t="shared" si="147"/>
        <v>nature</v>
      </c>
      <c r="S1554" s="11">
        <f t="shared" si="148"/>
        <v>41892.688750000001</v>
      </c>
      <c r="T1554" s="11">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e">
        <f t="shared" si="145"/>
        <v>#DIV/0!</v>
      </c>
      <c r="Q1555" s="7" t="str">
        <f t="shared" si="146"/>
        <v>photography</v>
      </c>
      <c r="R1555" s="7" t="str">
        <f t="shared" si="147"/>
        <v>nature</v>
      </c>
      <c r="S1555" s="11">
        <f t="shared" si="148"/>
        <v>42219.282951388886</v>
      </c>
      <c r="T1555" s="11">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e">
        <f t="shared" si="145"/>
        <v>#DIV/0!</v>
      </c>
      <c r="Q1556" s="7" t="str">
        <f t="shared" si="146"/>
        <v>photography</v>
      </c>
      <c r="R1556" s="7" t="str">
        <f t="shared" si="147"/>
        <v>nature</v>
      </c>
      <c r="S1556" s="11">
        <f t="shared" si="148"/>
        <v>42188.252199074079</v>
      </c>
      <c r="T1556" s="11">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e">
        <f t="shared" si="145"/>
        <v>#DIV/0!</v>
      </c>
      <c r="Q1557" s="7" t="str">
        <f t="shared" si="146"/>
        <v>photography</v>
      </c>
      <c r="R1557" s="7" t="str">
        <f t="shared" si="147"/>
        <v>nature</v>
      </c>
      <c r="S1557" s="11">
        <f t="shared" si="148"/>
        <v>42241.613796296297</v>
      </c>
      <c r="T1557" s="11">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s="7" t="str">
        <f t="shared" si="146"/>
        <v>photography</v>
      </c>
      <c r="R1558" s="7" t="str">
        <f t="shared" si="147"/>
        <v>nature</v>
      </c>
      <c r="S1558" s="11">
        <f t="shared" si="148"/>
        <v>42525.153055555551</v>
      </c>
      <c r="T1558" s="11">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s="7" t="str">
        <f t="shared" si="146"/>
        <v>photography</v>
      </c>
      <c r="R1559" s="7" t="str">
        <f t="shared" si="147"/>
        <v>nature</v>
      </c>
      <c r="S1559" s="11">
        <f t="shared" si="148"/>
        <v>41871.65315972222</v>
      </c>
      <c r="T1559" s="11">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s="7" t="str">
        <f t="shared" si="146"/>
        <v>photography</v>
      </c>
      <c r="R1560" s="7" t="str">
        <f t="shared" si="147"/>
        <v>nature</v>
      </c>
      <c r="S1560" s="11">
        <f t="shared" si="148"/>
        <v>42185.397673611107</v>
      </c>
      <c r="T1560" s="11">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s="7" t="str">
        <f t="shared" si="146"/>
        <v>photography</v>
      </c>
      <c r="R1561" s="7" t="str">
        <f t="shared" si="147"/>
        <v>nature</v>
      </c>
      <c r="S1561" s="11">
        <f t="shared" si="148"/>
        <v>42108.05322916666</v>
      </c>
      <c r="T1561" s="11">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s="7" t="str">
        <f t="shared" si="146"/>
        <v>photography</v>
      </c>
      <c r="R1562" s="7" t="str">
        <f t="shared" si="147"/>
        <v>nature</v>
      </c>
      <c r="S1562" s="11">
        <f t="shared" si="148"/>
        <v>41936.020752314813</v>
      </c>
      <c r="T1562" s="11">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s="7" t="str">
        <f t="shared" si="146"/>
        <v>publishing</v>
      </c>
      <c r="R1563" s="7" t="str">
        <f t="shared" si="147"/>
        <v>art books</v>
      </c>
      <c r="S1563" s="11">
        <f t="shared" si="148"/>
        <v>41555.041701388887</v>
      </c>
      <c r="T1563" s="11">
        <f t="shared" si="14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e">
        <f t="shared" si="145"/>
        <v>#DIV/0!</v>
      </c>
      <c r="Q1564" s="7" t="str">
        <f t="shared" si="146"/>
        <v>publishing</v>
      </c>
      <c r="R1564" s="7" t="str">
        <f t="shared" si="147"/>
        <v>art books</v>
      </c>
      <c r="S1564" s="11">
        <f t="shared" si="148"/>
        <v>40079.566157407404</v>
      </c>
      <c r="T1564" s="11">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s="7" t="str">
        <f t="shared" si="146"/>
        <v>publishing</v>
      </c>
      <c r="R1565" s="7" t="str">
        <f t="shared" si="147"/>
        <v>art books</v>
      </c>
      <c r="S1565" s="11">
        <f t="shared" si="148"/>
        <v>41652.742488425924</v>
      </c>
      <c r="T1565" s="11">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s="7" t="str">
        <f t="shared" si="146"/>
        <v>publishing</v>
      </c>
      <c r="R1566" s="7" t="str">
        <f t="shared" si="147"/>
        <v>art books</v>
      </c>
      <c r="S1566" s="11">
        <f t="shared" si="148"/>
        <v>42121.367002314815</v>
      </c>
      <c r="T1566" s="11">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s="7" t="str">
        <f t="shared" si="146"/>
        <v>publishing</v>
      </c>
      <c r="R1567" s="7" t="str">
        <f t="shared" si="147"/>
        <v>art books</v>
      </c>
      <c r="S1567" s="11">
        <f t="shared" si="148"/>
        <v>40672.729872685188</v>
      </c>
      <c r="T1567" s="11">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s="7" t="str">
        <f t="shared" si="146"/>
        <v>publishing</v>
      </c>
      <c r="R1568" s="7" t="str">
        <f t="shared" si="147"/>
        <v>art books</v>
      </c>
      <c r="S1568" s="11">
        <f t="shared" si="148"/>
        <v>42549.916712962964</v>
      </c>
      <c r="T1568" s="11">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s="7" t="str">
        <f t="shared" si="146"/>
        <v>publishing</v>
      </c>
      <c r="R1569" s="7" t="str">
        <f t="shared" si="147"/>
        <v>art books</v>
      </c>
      <c r="S1569" s="11">
        <f t="shared" si="148"/>
        <v>41671.936863425923</v>
      </c>
      <c r="T1569" s="11">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s="7" t="str">
        <f t="shared" si="146"/>
        <v>publishing</v>
      </c>
      <c r="R1570" s="7" t="str">
        <f t="shared" si="147"/>
        <v>art books</v>
      </c>
      <c r="S1570" s="11">
        <f t="shared" si="148"/>
        <v>41962.062326388885</v>
      </c>
      <c r="T1570" s="11">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e">
        <f t="shared" si="145"/>
        <v>#DIV/0!</v>
      </c>
      <c r="Q1571" s="7" t="str">
        <f t="shared" si="146"/>
        <v>publishing</v>
      </c>
      <c r="R1571" s="7" t="str">
        <f t="shared" si="147"/>
        <v>art books</v>
      </c>
      <c r="S1571" s="11">
        <f t="shared" si="148"/>
        <v>41389.679560185185</v>
      </c>
      <c r="T1571" s="11">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s="7" t="str">
        <f t="shared" si="146"/>
        <v>publishing</v>
      </c>
      <c r="R1572" s="7" t="str">
        <f t="shared" si="147"/>
        <v>art books</v>
      </c>
      <c r="S1572" s="11">
        <f t="shared" si="148"/>
        <v>42438.813449074078</v>
      </c>
      <c r="T1572" s="11">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s="7" t="str">
        <f t="shared" si="146"/>
        <v>publishing</v>
      </c>
      <c r="R1573" s="7" t="str">
        <f t="shared" si="147"/>
        <v>art books</v>
      </c>
      <c r="S1573" s="11">
        <f t="shared" si="148"/>
        <v>42144.769479166673</v>
      </c>
      <c r="T1573" s="11">
        <f t="shared" si="14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s="7" t="str">
        <f t="shared" si="146"/>
        <v>publishing</v>
      </c>
      <c r="R1574" s="7" t="str">
        <f t="shared" si="147"/>
        <v>art books</v>
      </c>
      <c r="S1574" s="11">
        <f t="shared" si="148"/>
        <v>42404.033090277779</v>
      </c>
      <c r="T1574" s="11">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s="7" t="str">
        <f t="shared" si="146"/>
        <v>publishing</v>
      </c>
      <c r="R1575" s="7" t="str">
        <f t="shared" si="147"/>
        <v>art books</v>
      </c>
      <c r="S1575" s="11">
        <f t="shared" si="148"/>
        <v>42786.000023148154</v>
      </c>
      <c r="T1575" s="11">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s="7" t="str">
        <f t="shared" si="146"/>
        <v>publishing</v>
      </c>
      <c r="R1576" s="7" t="str">
        <f t="shared" si="147"/>
        <v>art books</v>
      </c>
      <c r="S1576" s="11">
        <f t="shared" si="148"/>
        <v>42017.927418981482</v>
      </c>
      <c r="T1576" s="11">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s="7" t="str">
        <f t="shared" si="146"/>
        <v>publishing</v>
      </c>
      <c r="R1577" s="7" t="str">
        <f t="shared" si="147"/>
        <v>art books</v>
      </c>
      <c r="S1577" s="11">
        <f t="shared" si="148"/>
        <v>41799.524259259262</v>
      </c>
      <c r="T1577" s="11">
        <f t="shared" si="14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s="7" t="str">
        <f t="shared" si="146"/>
        <v>publishing</v>
      </c>
      <c r="R1578" s="7" t="str">
        <f t="shared" si="147"/>
        <v>art books</v>
      </c>
      <c r="S1578" s="11">
        <f t="shared" si="148"/>
        <v>42140.879259259258</v>
      </c>
      <c r="T1578" s="11">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s="7" t="str">
        <f t="shared" si="146"/>
        <v>publishing</v>
      </c>
      <c r="R1579" s="7" t="str">
        <f t="shared" si="147"/>
        <v>art books</v>
      </c>
      <c r="S1579" s="11">
        <f t="shared" si="148"/>
        <v>41054.847777777781</v>
      </c>
      <c r="T1579" s="11">
        <f t="shared" si="14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s="7" t="str">
        <f t="shared" si="146"/>
        <v>publishing</v>
      </c>
      <c r="R1580" s="7" t="str">
        <f t="shared" si="147"/>
        <v>art books</v>
      </c>
      <c r="S1580" s="11">
        <f t="shared" si="148"/>
        <v>40399.065868055557</v>
      </c>
      <c r="T1580" s="11">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s="7" t="str">
        <f t="shared" si="146"/>
        <v>publishing</v>
      </c>
      <c r="R1581" s="7" t="str">
        <f t="shared" si="147"/>
        <v>art books</v>
      </c>
      <c r="S1581" s="11">
        <f t="shared" si="148"/>
        <v>41481.996423611112</v>
      </c>
      <c r="T1581" s="11">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e">
        <f t="shared" si="145"/>
        <v>#DIV/0!</v>
      </c>
      <c r="Q1582" s="7" t="str">
        <f t="shared" si="146"/>
        <v>publishing</v>
      </c>
      <c r="R1582" s="7" t="str">
        <f t="shared" si="147"/>
        <v>art books</v>
      </c>
      <c r="S1582" s="11">
        <f t="shared" si="148"/>
        <v>40990.050069444449</v>
      </c>
      <c r="T1582" s="11">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s="7" t="str">
        <f t="shared" si="146"/>
        <v>photography</v>
      </c>
      <c r="R1583" s="7" t="str">
        <f t="shared" si="147"/>
        <v>places</v>
      </c>
      <c r="S1583" s="11">
        <f t="shared" si="148"/>
        <v>42325.448958333334</v>
      </c>
      <c r="T1583" s="11">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s="7" t="str">
        <f t="shared" si="146"/>
        <v>photography</v>
      </c>
      <c r="R1584" s="7" t="str">
        <f t="shared" si="147"/>
        <v>places</v>
      </c>
      <c r="S1584" s="11">
        <f t="shared" si="148"/>
        <v>42246.789965277778</v>
      </c>
      <c r="T1584" s="11">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s="7" t="str">
        <f t="shared" si="146"/>
        <v>photography</v>
      </c>
      <c r="R1585" s="7" t="str">
        <f t="shared" si="147"/>
        <v>places</v>
      </c>
      <c r="S1585" s="11">
        <f t="shared" si="148"/>
        <v>41877.904988425929</v>
      </c>
      <c r="T1585" s="11">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e">
        <f t="shared" si="145"/>
        <v>#DIV/0!</v>
      </c>
      <c r="Q1586" s="7" t="str">
        <f t="shared" si="146"/>
        <v>photography</v>
      </c>
      <c r="R1586" s="7" t="str">
        <f t="shared" si="147"/>
        <v>places</v>
      </c>
      <c r="S1586" s="11">
        <f t="shared" si="148"/>
        <v>41779.649317129632</v>
      </c>
      <c r="T1586" s="11">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s="7" t="str">
        <f t="shared" si="146"/>
        <v>photography</v>
      </c>
      <c r="R1587" s="7" t="str">
        <f t="shared" si="147"/>
        <v>places</v>
      </c>
      <c r="S1587" s="11">
        <f t="shared" si="148"/>
        <v>42707.895462962959</v>
      </c>
      <c r="T1587" s="11">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e">
        <f t="shared" si="145"/>
        <v>#DIV/0!</v>
      </c>
      <c r="Q1588" s="7" t="str">
        <f t="shared" si="146"/>
        <v>photography</v>
      </c>
      <c r="R1588" s="7" t="str">
        <f t="shared" si="147"/>
        <v>places</v>
      </c>
      <c r="S1588" s="11">
        <f t="shared" si="148"/>
        <v>42069.104421296302</v>
      </c>
      <c r="T1588" s="11">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s="7" t="str">
        <f t="shared" si="146"/>
        <v>photography</v>
      </c>
      <c r="R1589" s="7" t="str">
        <f t="shared" si="147"/>
        <v>places</v>
      </c>
      <c r="S1589" s="11">
        <f t="shared" si="148"/>
        <v>41956.950983796298</v>
      </c>
      <c r="T1589" s="11">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e">
        <f t="shared" si="145"/>
        <v>#DIV/0!</v>
      </c>
      <c r="Q1590" s="7" t="str">
        <f t="shared" si="146"/>
        <v>photography</v>
      </c>
      <c r="R1590" s="7" t="str">
        <f t="shared" si="147"/>
        <v>places</v>
      </c>
      <c r="S1590" s="11">
        <f t="shared" si="148"/>
        <v>42005.24998842593</v>
      </c>
      <c r="T1590" s="11">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e">
        <f t="shared" si="145"/>
        <v>#DIV/0!</v>
      </c>
      <c r="Q1591" s="7" t="str">
        <f t="shared" si="146"/>
        <v>photography</v>
      </c>
      <c r="R1591" s="7" t="str">
        <f t="shared" si="147"/>
        <v>places</v>
      </c>
      <c r="S1591" s="11">
        <f t="shared" si="148"/>
        <v>42256.984791666662</v>
      </c>
      <c r="T1591" s="11">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s="7" t="str">
        <f t="shared" si="146"/>
        <v>photography</v>
      </c>
      <c r="R1592" s="7" t="str">
        <f t="shared" si="147"/>
        <v>places</v>
      </c>
      <c r="S1592" s="11">
        <f t="shared" si="148"/>
        <v>42240.857222222221</v>
      </c>
      <c r="T1592" s="11">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s="7" t="str">
        <f t="shared" si="146"/>
        <v>photography</v>
      </c>
      <c r="R1593" s="7" t="str">
        <f t="shared" si="147"/>
        <v>places</v>
      </c>
      <c r="S1593" s="11">
        <f t="shared" si="148"/>
        <v>42433.726168981477</v>
      </c>
      <c r="T1593" s="11">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e">
        <f t="shared" si="145"/>
        <v>#DIV/0!</v>
      </c>
      <c r="Q1594" s="7" t="str">
        <f t="shared" si="146"/>
        <v>photography</v>
      </c>
      <c r="R1594" s="7" t="str">
        <f t="shared" si="147"/>
        <v>places</v>
      </c>
      <c r="S1594" s="11">
        <f t="shared" si="148"/>
        <v>42046.072743055556</v>
      </c>
      <c r="T1594" s="11">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s="7" t="str">
        <f t="shared" si="146"/>
        <v>photography</v>
      </c>
      <c r="R1595" s="7" t="str">
        <f t="shared" si="147"/>
        <v>places</v>
      </c>
      <c r="S1595" s="11">
        <f t="shared" si="148"/>
        <v>42033.845543981486</v>
      </c>
      <c r="T1595" s="11">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s="7" t="str">
        <f t="shared" si="146"/>
        <v>photography</v>
      </c>
      <c r="R1596" s="7" t="str">
        <f t="shared" si="147"/>
        <v>places</v>
      </c>
      <c r="S1596" s="11">
        <f t="shared" si="148"/>
        <v>42445.712754629625</v>
      </c>
      <c r="T1596" s="11">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s="7" t="str">
        <f t="shared" si="146"/>
        <v>photography</v>
      </c>
      <c r="R1597" s="7" t="str">
        <f t="shared" si="147"/>
        <v>places</v>
      </c>
      <c r="S1597" s="11">
        <f t="shared" si="148"/>
        <v>41780.050092592595</v>
      </c>
      <c r="T1597" s="11">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s="7" t="str">
        <f t="shared" si="146"/>
        <v>photography</v>
      </c>
      <c r="R1598" s="7" t="str">
        <f t="shared" si="147"/>
        <v>places</v>
      </c>
      <c r="S1598" s="11">
        <f t="shared" si="148"/>
        <v>41941.430196759262</v>
      </c>
      <c r="T1598" s="11">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e">
        <f t="shared" si="145"/>
        <v>#DIV/0!</v>
      </c>
      <c r="Q1599" s="7" t="str">
        <f t="shared" si="146"/>
        <v>photography</v>
      </c>
      <c r="R1599" s="7" t="str">
        <f t="shared" si="147"/>
        <v>places</v>
      </c>
      <c r="S1599" s="11">
        <f t="shared" si="148"/>
        <v>42603.354131944448</v>
      </c>
      <c r="T1599" s="11">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s="7" t="str">
        <f t="shared" si="146"/>
        <v>photography</v>
      </c>
      <c r="R1600" s="7" t="str">
        <f t="shared" si="147"/>
        <v>places</v>
      </c>
      <c r="S1600" s="11">
        <f t="shared" si="148"/>
        <v>42151.667337962965</v>
      </c>
      <c r="T1600" s="11">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e">
        <f t="shared" si="145"/>
        <v>#DIV/0!</v>
      </c>
      <c r="Q1601" s="7" t="str">
        <f t="shared" si="146"/>
        <v>photography</v>
      </c>
      <c r="R1601" s="7" t="str">
        <f t="shared" si="147"/>
        <v>places</v>
      </c>
      <c r="S1601" s="11">
        <f t="shared" si="148"/>
        <v>42438.53907407407</v>
      </c>
      <c r="T1601" s="11">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s="7" t="str">
        <f t="shared" si="146"/>
        <v>photography</v>
      </c>
      <c r="R1602" s="7" t="str">
        <f t="shared" si="147"/>
        <v>places</v>
      </c>
      <c r="S1602" s="11">
        <f t="shared" si="148"/>
        <v>41791.057314814818</v>
      </c>
      <c r="T1602" s="11">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E1603/L1603</f>
        <v>48.325535714285714</v>
      </c>
      <c r="Q1603" s="7" t="str">
        <f t="shared" ref="Q1603:Q1666" si="152">LEFT(N1603,FIND("/",N1603)-1)</f>
        <v>music</v>
      </c>
      <c r="R1603" s="7" t="str">
        <f t="shared" ref="R1603:R1666" si="153">MID(N1603,FIND("/",N1603)+1,20)</f>
        <v>rock</v>
      </c>
      <c r="S1603" s="11">
        <f t="shared" ref="S1603:S1666" si="154">(((J1603/60)/60)/24)+DATE(1970,1,1)</f>
        <v>40638.092974537038</v>
      </c>
      <c r="T1603" s="11">
        <f t="shared" ref="T1603:T1666" si="155">(((I1603/60)/60)/24)+DATE(1970,1,1)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s="7" t="str">
        <f t="shared" si="152"/>
        <v>music</v>
      </c>
      <c r="R1604" s="7" t="str">
        <f t="shared" si="153"/>
        <v>rock</v>
      </c>
      <c r="S1604" s="11">
        <f t="shared" si="154"/>
        <v>40788.297650462962</v>
      </c>
      <c r="T1604" s="11">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s="7" t="str">
        <f t="shared" si="152"/>
        <v>music</v>
      </c>
      <c r="R1605" s="7" t="str">
        <f t="shared" si="153"/>
        <v>rock</v>
      </c>
      <c r="S1605" s="11">
        <f t="shared" si="154"/>
        <v>40876.169664351852</v>
      </c>
      <c r="T1605" s="11">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s="7" t="str">
        <f t="shared" si="152"/>
        <v>music</v>
      </c>
      <c r="R1606" s="7" t="str">
        <f t="shared" si="153"/>
        <v>rock</v>
      </c>
      <c r="S1606" s="11">
        <f t="shared" si="154"/>
        <v>40945.845312500001</v>
      </c>
      <c r="T1606" s="11">
        <f t="shared" si="155"/>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s="7" t="str">
        <f t="shared" si="152"/>
        <v>music</v>
      </c>
      <c r="R1607" s="7" t="str">
        <f t="shared" si="153"/>
        <v>rock</v>
      </c>
      <c r="S1607" s="11">
        <f t="shared" si="154"/>
        <v>40747.012881944444</v>
      </c>
      <c r="T1607" s="11">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s="7" t="str">
        <f t="shared" si="152"/>
        <v>music</v>
      </c>
      <c r="R1608" s="7" t="str">
        <f t="shared" si="153"/>
        <v>rock</v>
      </c>
      <c r="S1608" s="11">
        <f t="shared" si="154"/>
        <v>40536.111550925925</v>
      </c>
      <c r="T1608" s="11">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s="7" t="str">
        <f t="shared" si="152"/>
        <v>music</v>
      </c>
      <c r="R1609" s="7" t="str">
        <f t="shared" si="153"/>
        <v>rock</v>
      </c>
      <c r="S1609" s="11">
        <f t="shared" si="154"/>
        <v>41053.80846064815</v>
      </c>
      <c r="T1609" s="11">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s="7" t="str">
        <f t="shared" si="152"/>
        <v>music</v>
      </c>
      <c r="R1610" s="7" t="str">
        <f t="shared" si="153"/>
        <v>rock</v>
      </c>
      <c r="S1610" s="11">
        <f t="shared" si="154"/>
        <v>41607.83085648148</v>
      </c>
      <c r="T1610" s="11">
        <f t="shared" si="155"/>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s="7" t="str">
        <f t="shared" si="152"/>
        <v>music</v>
      </c>
      <c r="R1611" s="7" t="str">
        <f t="shared" si="153"/>
        <v>rock</v>
      </c>
      <c r="S1611" s="11">
        <f t="shared" si="154"/>
        <v>40796.001261574071</v>
      </c>
      <c r="T1611" s="11">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s="7" t="str">
        <f t="shared" si="152"/>
        <v>music</v>
      </c>
      <c r="R1612" s="7" t="str">
        <f t="shared" si="153"/>
        <v>rock</v>
      </c>
      <c r="S1612" s="11">
        <f t="shared" si="154"/>
        <v>41228.924884259257</v>
      </c>
      <c r="T1612" s="11">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s="7" t="str">
        <f t="shared" si="152"/>
        <v>music</v>
      </c>
      <c r="R1613" s="7" t="str">
        <f t="shared" si="153"/>
        <v>rock</v>
      </c>
      <c r="S1613" s="11">
        <f t="shared" si="154"/>
        <v>41409.00037037037</v>
      </c>
      <c r="T1613" s="11">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s="7" t="str">
        <f t="shared" si="152"/>
        <v>music</v>
      </c>
      <c r="R1614" s="7" t="str">
        <f t="shared" si="153"/>
        <v>rock</v>
      </c>
      <c r="S1614" s="11">
        <f t="shared" si="154"/>
        <v>41246.874814814815</v>
      </c>
      <c r="T1614" s="11">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s="7" t="str">
        <f t="shared" si="152"/>
        <v>music</v>
      </c>
      <c r="R1615" s="7" t="str">
        <f t="shared" si="153"/>
        <v>rock</v>
      </c>
      <c r="S1615" s="11">
        <f t="shared" si="154"/>
        <v>41082.069467592592</v>
      </c>
      <c r="T1615" s="11">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s="7" t="str">
        <f t="shared" si="152"/>
        <v>music</v>
      </c>
      <c r="R1616" s="7" t="str">
        <f t="shared" si="153"/>
        <v>rock</v>
      </c>
      <c r="S1616" s="11">
        <f t="shared" si="154"/>
        <v>41794.981122685182</v>
      </c>
      <c r="T1616" s="11">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s="7" t="str">
        <f t="shared" si="152"/>
        <v>music</v>
      </c>
      <c r="R1617" s="7" t="str">
        <f t="shared" si="153"/>
        <v>rock</v>
      </c>
      <c r="S1617" s="11">
        <f t="shared" si="154"/>
        <v>40845.050879629627</v>
      </c>
      <c r="T1617" s="11">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s="7" t="str">
        <f t="shared" si="152"/>
        <v>music</v>
      </c>
      <c r="R1618" s="7" t="str">
        <f t="shared" si="153"/>
        <v>rock</v>
      </c>
      <c r="S1618" s="11">
        <f t="shared" si="154"/>
        <v>41194.715520833335</v>
      </c>
      <c r="T1618" s="11">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s="7" t="str">
        <f t="shared" si="152"/>
        <v>music</v>
      </c>
      <c r="R1619" s="7" t="str">
        <f t="shared" si="153"/>
        <v>rock</v>
      </c>
      <c r="S1619" s="11">
        <f t="shared" si="154"/>
        <v>41546.664212962962</v>
      </c>
      <c r="T1619" s="11">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s="7" t="str">
        <f t="shared" si="152"/>
        <v>music</v>
      </c>
      <c r="R1620" s="7" t="str">
        <f t="shared" si="153"/>
        <v>rock</v>
      </c>
      <c r="S1620" s="11">
        <f t="shared" si="154"/>
        <v>41301.654340277775</v>
      </c>
      <c r="T1620" s="11">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s="7" t="str">
        <f t="shared" si="152"/>
        <v>music</v>
      </c>
      <c r="R1621" s="7" t="str">
        <f t="shared" si="153"/>
        <v>rock</v>
      </c>
      <c r="S1621" s="11">
        <f t="shared" si="154"/>
        <v>41876.18618055556</v>
      </c>
      <c r="T1621" s="11">
        <f t="shared" si="155"/>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s="7" t="str">
        <f t="shared" si="152"/>
        <v>music</v>
      </c>
      <c r="R1622" s="7" t="str">
        <f t="shared" si="153"/>
        <v>rock</v>
      </c>
      <c r="S1622" s="11">
        <f t="shared" si="154"/>
        <v>41321.339583333334</v>
      </c>
      <c r="T1622" s="11">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s="7" t="str">
        <f t="shared" si="152"/>
        <v>music</v>
      </c>
      <c r="R1623" s="7" t="str">
        <f t="shared" si="153"/>
        <v>rock</v>
      </c>
      <c r="S1623" s="11">
        <f t="shared" si="154"/>
        <v>41003.60665509259</v>
      </c>
      <c r="T1623" s="11">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s="7" t="str">
        <f t="shared" si="152"/>
        <v>music</v>
      </c>
      <c r="R1624" s="7" t="str">
        <f t="shared" si="153"/>
        <v>rock</v>
      </c>
      <c r="S1624" s="11">
        <f t="shared" si="154"/>
        <v>41950.29483796296</v>
      </c>
      <c r="T1624" s="11">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s="7" t="str">
        <f t="shared" si="152"/>
        <v>music</v>
      </c>
      <c r="R1625" s="7" t="str">
        <f t="shared" si="153"/>
        <v>rock</v>
      </c>
      <c r="S1625" s="11">
        <f t="shared" si="154"/>
        <v>41453.688530092593</v>
      </c>
      <c r="T1625" s="11">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s="7" t="str">
        <f t="shared" si="152"/>
        <v>music</v>
      </c>
      <c r="R1626" s="7" t="str">
        <f t="shared" si="153"/>
        <v>rock</v>
      </c>
      <c r="S1626" s="11">
        <f t="shared" si="154"/>
        <v>41243.367303240739</v>
      </c>
      <c r="T1626" s="11">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s="7" t="str">
        <f t="shared" si="152"/>
        <v>music</v>
      </c>
      <c r="R1627" s="7" t="str">
        <f t="shared" si="153"/>
        <v>rock</v>
      </c>
      <c r="S1627" s="11">
        <f t="shared" si="154"/>
        <v>41135.699687500004</v>
      </c>
      <c r="T1627" s="11">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s="7" t="str">
        <f t="shared" si="152"/>
        <v>music</v>
      </c>
      <c r="R1628" s="7" t="str">
        <f t="shared" si="153"/>
        <v>rock</v>
      </c>
      <c r="S1628" s="11">
        <f t="shared" si="154"/>
        <v>41579.847997685189</v>
      </c>
      <c r="T1628" s="11">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s="7" t="str">
        <f t="shared" si="152"/>
        <v>music</v>
      </c>
      <c r="R1629" s="7" t="str">
        <f t="shared" si="153"/>
        <v>rock</v>
      </c>
      <c r="S1629" s="11">
        <f t="shared" si="154"/>
        <v>41205.707048611112</v>
      </c>
      <c r="T1629" s="11">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s="7" t="str">
        <f t="shared" si="152"/>
        <v>music</v>
      </c>
      <c r="R1630" s="7" t="str">
        <f t="shared" si="153"/>
        <v>rock</v>
      </c>
      <c r="S1630" s="11">
        <f t="shared" si="154"/>
        <v>41774.737060185187</v>
      </c>
      <c r="T1630" s="11">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s="7" t="str">
        <f t="shared" si="152"/>
        <v>music</v>
      </c>
      <c r="R1631" s="7" t="str">
        <f t="shared" si="153"/>
        <v>rock</v>
      </c>
      <c r="S1631" s="11">
        <f t="shared" si="154"/>
        <v>41645.867280092592</v>
      </c>
      <c r="T1631" s="11">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s="7" t="str">
        <f t="shared" si="152"/>
        <v>music</v>
      </c>
      <c r="R1632" s="7" t="str">
        <f t="shared" si="153"/>
        <v>rock</v>
      </c>
      <c r="S1632" s="11">
        <f t="shared" si="154"/>
        <v>40939.837673611109</v>
      </c>
      <c r="T1632" s="11">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s="7" t="str">
        <f t="shared" si="152"/>
        <v>music</v>
      </c>
      <c r="R1633" s="7" t="str">
        <f t="shared" si="153"/>
        <v>rock</v>
      </c>
      <c r="S1633" s="11">
        <f t="shared" si="154"/>
        <v>41164.859502314815</v>
      </c>
      <c r="T1633" s="11">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s="7" t="str">
        <f t="shared" si="152"/>
        <v>music</v>
      </c>
      <c r="R1634" s="7" t="str">
        <f t="shared" si="153"/>
        <v>rock</v>
      </c>
      <c r="S1634" s="11">
        <f t="shared" si="154"/>
        <v>40750.340902777774</v>
      </c>
      <c r="T1634" s="11">
        <f t="shared" si="155"/>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s="7" t="str">
        <f t="shared" si="152"/>
        <v>music</v>
      </c>
      <c r="R1635" s="7" t="str">
        <f t="shared" si="153"/>
        <v>rock</v>
      </c>
      <c r="S1635" s="11">
        <f t="shared" si="154"/>
        <v>40896.883750000001</v>
      </c>
      <c r="T1635" s="11">
        <f t="shared" si="155"/>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s="7" t="str">
        <f t="shared" si="152"/>
        <v>music</v>
      </c>
      <c r="R1636" s="7" t="str">
        <f t="shared" si="153"/>
        <v>rock</v>
      </c>
      <c r="S1636" s="11">
        <f t="shared" si="154"/>
        <v>40658.189826388887</v>
      </c>
      <c r="T1636" s="11">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s="7" t="str">
        <f t="shared" si="152"/>
        <v>music</v>
      </c>
      <c r="R1637" s="7" t="str">
        <f t="shared" si="153"/>
        <v>rock</v>
      </c>
      <c r="S1637" s="11">
        <f t="shared" si="154"/>
        <v>42502.868761574078</v>
      </c>
      <c r="T1637" s="11">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s="7" t="str">
        <f t="shared" si="152"/>
        <v>music</v>
      </c>
      <c r="R1638" s="7" t="str">
        <f t="shared" si="153"/>
        <v>rock</v>
      </c>
      <c r="S1638" s="11">
        <f t="shared" si="154"/>
        <v>40663.08666666667</v>
      </c>
      <c r="T1638" s="11">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s="7" t="str">
        <f t="shared" si="152"/>
        <v>music</v>
      </c>
      <c r="R1639" s="7" t="str">
        <f t="shared" si="153"/>
        <v>rock</v>
      </c>
      <c r="S1639" s="11">
        <f t="shared" si="154"/>
        <v>40122.751620370371</v>
      </c>
      <c r="T1639" s="11">
        <f t="shared" si="155"/>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s="7" t="str">
        <f t="shared" si="152"/>
        <v>music</v>
      </c>
      <c r="R1640" s="7" t="str">
        <f t="shared" si="153"/>
        <v>rock</v>
      </c>
      <c r="S1640" s="11">
        <f t="shared" si="154"/>
        <v>41288.68712962963</v>
      </c>
      <c r="T1640" s="11">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s="7" t="str">
        <f t="shared" si="152"/>
        <v>music</v>
      </c>
      <c r="R1641" s="7" t="str">
        <f t="shared" si="153"/>
        <v>rock</v>
      </c>
      <c r="S1641" s="11">
        <f t="shared" si="154"/>
        <v>40941.652372685188</v>
      </c>
      <c r="T1641" s="11">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s="7" t="str">
        <f t="shared" si="152"/>
        <v>music</v>
      </c>
      <c r="R1642" s="7" t="str">
        <f t="shared" si="153"/>
        <v>rock</v>
      </c>
      <c r="S1642" s="11">
        <f t="shared" si="154"/>
        <v>40379.23096064815</v>
      </c>
      <c r="T1642" s="11">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s="7" t="str">
        <f t="shared" si="152"/>
        <v>music</v>
      </c>
      <c r="R1643" s="7" t="str">
        <f t="shared" si="153"/>
        <v>pop</v>
      </c>
      <c r="S1643" s="11">
        <f t="shared" si="154"/>
        <v>41962.596574074079</v>
      </c>
      <c r="T1643" s="11">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s="7" t="str">
        <f t="shared" si="152"/>
        <v>music</v>
      </c>
      <c r="R1644" s="7" t="str">
        <f t="shared" si="153"/>
        <v>pop</v>
      </c>
      <c r="S1644" s="11">
        <f t="shared" si="154"/>
        <v>40688.024618055555</v>
      </c>
      <c r="T1644" s="11">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s="7" t="str">
        <f t="shared" si="152"/>
        <v>music</v>
      </c>
      <c r="R1645" s="7" t="str">
        <f t="shared" si="153"/>
        <v>pop</v>
      </c>
      <c r="S1645" s="11">
        <f t="shared" si="154"/>
        <v>41146.824212962965</v>
      </c>
      <c r="T1645" s="11">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s="7" t="str">
        <f t="shared" si="152"/>
        <v>music</v>
      </c>
      <c r="R1646" s="7" t="str">
        <f t="shared" si="153"/>
        <v>pop</v>
      </c>
      <c r="S1646" s="11">
        <f t="shared" si="154"/>
        <v>41175.05972222222</v>
      </c>
      <c r="T1646" s="11">
        <f t="shared" si="155"/>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s="7" t="str">
        <f t="shared" si="152"/>
        <v>music</v>
      </c>
      <c r="R1647" s="7" t="str">
        <f t="shared" si="153"/>
        <v>pop</v>
      </c>
      <c r="S1647" s="11">
        <f t="shared" si="154"/>
        <v>41521.617361111108</v>
      </c>
      <c r="T1647" s="11">
        <f t="shared" si="155"/>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s="7" t="str">
        <f t="shared" si="152"/>
        <v>music</v>
      </c>
      <c r="R1648" s="7" t="str">
        <f t="shared" si="153"/>
        <v>pop</v>
      </c>
      <c r="S1648" s="11">
        <f t="shared" si="154"/>
        <v>41833.450266203705</v>
      </c>
      <c r="T1648" s="11">
        <f t="shared" si="155"/>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s="7" t="str">
        <f t="shared" si="152"/>
        <v>music</v>
      </c>
      <c r="R1649" s="7" t="str">
        <f t="shared" si="153"/>
        <v>pop</v>
      </c>
      <c r="S1649" s="11">
        <f t="shared" si="154"/>
        <v>41039.409456018519</v>
      </c>
      <c r="T1649" s="11">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s="7" t="str">
        <f t="shared" si="152"/>
        <v>music</v>
      </c>
      <c r="R1650" s="7" t="str">
        <f t="shared" si="153"/>
        <v>pop</v>
      </c>
      <c r="S1650" s="11">
        <f t="shared" si="154"/>
        <v>40592.704652777778</v>
      </c>
      <c r="T1650" s="11">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s="7" t="str">
        <f t="shared" si="152"/>
        <v>music</v>
      </c>
      <c r="R1651" s="7" t="str">
        <f t="shared" si="153"/>
        <v>pop</v>
      </c>
      <c r="S1651" s="11">
        <f t="shared" si="154"/>
        <v>41737.684664351851</v>
      </c>
      <c r="T1651" s="11">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s="7" t="str">
        <f t="shared" si="152"/>
        <v>music</v>
      </c>
      <c r="R1652" s="7" t="str">
        <f t="shared" si="153"/>
        <v>pop</v>
      </c>
      <c r="S1652" s="11">
        <f t="shared" si="154"/>
        <v>41526.435613425929</v>
      </c>
      <c r="T1652" s="11">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s="7" t="str">
        <f t="shared" si="152"/>
        <v>music</v>
      </c>
      <c r="R1653" s="7" t="str">
        <f t="shared" si="153"/>
        <v>pop</v>
      </c>
      <c r="S1653" s="11">
        <f t="shared" si="154"/>
        <v>40625.900694444441</v>
      </c>
      <c r="T1653" s="11">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s="7" t="str">
        <f t="shared" si="152"/>
        <v>music</v>
      </c>
      <c r="R1654" s="7" t="str">
        <f t="shared" si="153"/>
        <v>pop</v>
      </c>
      <c r="S1654" s="11">
        <f t="shared" si="154"/>
        <v>41572.492974537039</v>
      </c>
      <c r="T1654" s="11">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s="7" t="str">
        <f t="shared" si="152"/>
        <v>music</v>
      </c>
      <c r="R1655" s="7" t="str">
        <f t="shared" si="153"/>
        <v>pop</v>
      </c>
      <c r="S1655" s="11">
        <f t="shared" si="154"/>
        <v>40626.834444444445</v>
      </c>
      <c r="T1655" s="11">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s="7" t="str">
        <f t="shared" si="152"/>
        <v>music</v>
      </c>
      <c r="R1656" s="7" t="str">
        <f t="shared" si="153"/>
        <v>pop</v>
      </c>
      <c r="S1656" s="11">
        <f t="shared" si="154"/>
        <v>40987.890740740739</v>
      </c>
      <c r="T1656" s="11">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s="7" t="str">
        <f t="shared" si="152"/>
        <v>music</v>
      </c>
      <c r="R1657" s="7" t="str">
        <f t="shared" si="153"/>
        <v>pop</v>
      </c>
      <c r="S1657" s="11">
        <f t="shared" si="154"/>
        <v>40974.791898148149</v>
      </c>
      <c r="T1657" s="11">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s="7" t="str">
        <f t="shared" si="152"/>
        <v>music</v>
      </c>
      <c r="R1658" s="7" t="str">
        <f t="shared" si="153"/>
        <v>pop</v>
      </c>
      <c r="S1658" s="11">
        <f t="shared" si="154"/>
        <v>41226.928842592592</v>
      </c>
      <c r="T1658" s="11">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s="7" t="str">
        <f t="shared" si="152"/>
        <v>music</v>
      </c>
      <c r="R1659" s="7" t="str">
        <f t="shared" si="153"/>
        <v>pop</v>
      </c>
      <c r="S1659" s="11">
        <f t="shared" si="154"/>
        <v>41023.782037037039</v>
      </c>
      <c r="T1659" s="11">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s="7" t="str">
        <f t="shared" si="152"/>
        <v>music</v>
      </c>
      <c r="R1660" s="7" t="str">
        <f t="shared" si="153"/>
        <v>pop</v>
      </c>
      <c r="S1660" s="11">
        <f t="shared" si="154"/>
        <v>41223.22184027778</v>
      </c>
      <c r="T1660" s="11">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s="7" t="str">
        <f t="shared" si="152"/>
        <v>music</v>
      </c>
      <c r="R1661" s="7" t="str">
        <f t="shared" si="153"/>
        <v>pop</v>
      </c>
      <c r="S1661" s="11">
        <f t="shared" si="154"/>
        <v>41596.913437499999</v>
      </c>
      <c r="T1661" s="11">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s="7" t="str">
        <f t="shared" si="152"/>
        <v>music</v>
      </c>
      <c r="R1662" s="7" t="str">
        <f t="shared" si="153"/>
        <v>pop</v>
      </c>
      <c r="S1662" s="11">
        <f t="shared" si="154"/>
        <v>42459.693865740745</v>
      </c>
      <c r="T1662" s="11">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s="7" t="str">
        <f t="shared" si="152"/>
        <v>music</v>
      </c>
      <c r="R1663" s="7" t="str">
        <f t="shared" si="153"/>
        <v>pop</v>
      </c>
      <c r="S1663" s="11">
        <f t="shared" si="154"/>
        <v>42343.998043981483</v>
      </c>
      <c r="T1663" s="11">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s="7" t="str">
        <f t="shared" si="152"/>
        <v>music</v>
      </c>
      <c r="R1664" s="7" t="str">
        <f t="shared" si="153"/>
        <v>pop</v>
      </c>
      <c r="S1664" s="11">
        <f t="shared" si="154"/>
        <v>40848.198333333334</v>
      </c>
      <c r="T1664" s="11">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s="7" t="str">
        <f t="shared" si="152"/>
        <v>music</v>
      </c>
      <c r="R1665" s="7" t="str">
        <f t="shared" si="153"/>
        <v>pop</v>
      </c>
      <c r="S1665" s="11">
        <f t="shared" si="154"/>
        <v>42006.02207175926</v>
      </c>
      <c r="T1665" s="11">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s="7" t="str">
        <f t="shared" si="152"/>
        <v>music</v>
      </c>
      <c r="R1666" s="7" t="str">
        <f t="shared" si="153"/>
        <v>pop</v>
      </c>
      <c r="S1666" s="11">
        <f t="shared" si="154"/>
        <v>40939.761782407404</v>
      </c>
      <c r="T1666" s="11">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E1667/L1667</f>
        <v>44.956989247311824</v>
      </c>
      <c r="Q1667" s="7" t="str">
        <f t="shared" ref="Q1667:Q1730" si="158">LEFT(N1667,FIND("/",N1667)-1)</f>
        <v>music</v>
      </c>
      <c r="R1667" s="7" t="str">
        <f t="shared" ref="R1667:R1730" si="159">MID(N1667,FIND("/",N1667)+1,20)</f>
        <v>pop</v>
      </c>
      <c r="S1667" s="11">
        <f t="shared" ref="S1667:S1730" si="160">(((J1667/60)/60)/24)+DATE(1970,1,1)</f>
        <v>40564.649456018517</v>
      </c>
      <c r="T1667" s="11">
        <f t="shared" ref="T1667:T1730" si="161">(((I1667/60)/60)/24)+DATE(1970,1,1)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s="7" t="str">
        <f t="shared" si="158"/>
        <v>music</v>
      </c>
      <c r="R1668" s="7" t="str">
        <f t="shared" si="159"/>
        <v>pop</v>
      </c>
      <c r="S1668" s="11">
        <f t="shared" si="160"/>
        <v>41331.253159722226</v>
      </c>
      <c r="T1668" s="11">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s="7" t="str">
        <f t="shared" si="158"/>
        <v>music</v>
      </c>
      <c r="R1669" s="7" t="str">
        <f t="shared" si="159"/>
        <v>pop</v>
      </c>
      <c r="S1669" s="11">
        <f t="shared" si="160"/>
        <v>41682.0705787037</v>
      </c>
      <c r="T1669" s="11">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s="7" t="str">
        <f t="shared" si="158"/>
        <v>music</v>
      </c>
      <c r="R1670" s="7" t="str">
        <f t="shared" si="159"/>
        <v>pop</v>
      </c>
      <c r="S1670" s="11">
        <f t="shared" si="160"/>
        <v>40845.14975694444</v>
      </c>
      <c r="T1670" s="11">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s="7" t="str">
        <f t="shared" si="158"/>
        <v>music</v>
      </c>
      <c r="R1671" s="7" t="str">
        <f t="shared" si="159"/>
        <v>pop</v>
      </c>
      <c r="S1671" s="11">
        <f t="shared" si="160"/>
        <v>42461.885138888887</v>
      </c>
      <c r="T1671" s="11">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s="7" t="str">
        <f t="shared" si="158"/>
        <v>music</v>
      </c>
      <c r="R1672" s="7" t="str">
        <f t="shared" si="159"/>
        <v>pop</v>
      </c>
      <c r="S1672" s="11">
        <f t="shared" si="160"/>
        <v>40313.930543981485</v>
      </c>
      <c r="T1672" s="11">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s="7" t="str">
        <f t="shared" si="158"/>
        <v>music</v>
      </c>
      <c r="R1673" s="7" t="str">
        <f t="shared" si="159"/>
        <v>pop</v>
      </c>
      <c r="S1673" s="11">
        <f t="shared" si="160"/>
        <v>42553.54414351852</v>
      </c>
      <c r="T1673" s="11">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s="7" t="str">
        <f t="shared" si="158"/>
        <v>music</v>
      </c>
      <c r="R1674" s="7" t="str">
        <f t="shared" si="159"/>
        <v>pop</v>
      </c>
      <c r="S1674" s="11">
        <f t="shared" si="160"/>
        <v>41034.656597222223</v>
      </c>
      <c r="T1674" s="11">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s="7" t="str">
        <f t="shared" si="158"/>
        <v>music</v>
      </c>
      <c r="R1675" s="7" t="str">
        <f t="shared" si="159"/>
        <v>pop</v>
      </c>
      <c r="S1675" s="11">
        <f t="shared" si="160"/>
        <v>42039.878379629634</v>
      </c>
      <c r="T1675" s="11">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s="7" t="str">
        <f t="shared" si="158"/>
        <v>music</v>
      </c>
      <c r="R1676" s="7" t="str">
        <f t="shared" si="159"/>
        <v>pop</v>
      </c>
      <c r="S1676" s="11">
        <f t="shared" si="160"/>
        <v>42569.605393518519</v>
      </c>
      <c r="T1676" s="11">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s="7" t="str">
        <f t="shared" si="158"/>
        <v>music</v>
      </c>
      <c r="R1677" s="7" t="str">
        <f t="shared" si="159"/>
        <v>pop</v>
      </c>
      <c r="S1677" s="11">
        <f t="shared" si="160"/>
        <v>40802.733101851853</v>
      </c>
      <c r="T1677" s="11">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s="7" t="str">
        <f t="shared" si="158"/>
        <v>music</v>
      </c>
      <c r="R1678" s="7" t="str">
        <f t="shared" si="159"/>
        <v>pop</v>
      </c>
      <c r="S1678" s="11">
        <f t="shared" si="160"/>
        <v>40973.72623842593</v>
      </c>
      <c r="T1678" s="11">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s="7" t="str">
        <f t="shared" si="158"/>
        <v>music</v>
      </c>
      <c r="R1679" s="7" t="str">
        <f t="shared" si="159"/>
        <v>pop</v>
      </c>
      <c r="S1679" s="11">
        <f t="shared" si="160"/>
        <v>42416.407129629632</v>
      </c>
      <c r="T1679" s="11">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s="7" t="str">
        <f t="shared" si="158"/>
        <v>music</v>
      </c>
      <c r="R1680" s="7" t="str">
        <f t="shared" si="159"/>
        <v>pop</v>
      </c>
      <c r="S1680" s="11">
        <f t="shared" si="160"/>
        <v>41662.854988425926</v>
      </c>
      <c r="T1680" s="11">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s="7" t="str">
        <f t="shared" si="158"/>
        <v>music</v>
      </c>
      <c r="R1681" s="7" t="str">
        <f t="shared" si="159"/>
        <v>pop</v>
      </c>
      <c r="S1681" s="11">
        <f t="shared" si="160"/>
        <v>40723.068807870368</v>
      </c>
      <c r="T1681" s="11">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s="7" t="str">
        <f t="shared" si="158"/>
        <v>music</v>
      </c>
      <c r="R1682" s="7" t="str">
        <f t="shared" si="159"/>
        <v>pop</v>
      </c>
      <c r="S1682" s="11">
        <f t="shared" si="160"/>
        <v>41802.757719907408</v>
      </c>
      <c r="T1682" s="11">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s="7" t="str">
        <f t="shared" si="158"/>
        <v>music</v>
      </c>
      <c r="R1683" s="7" t="str">
        <f t="shared" si="159"/>
        <v>faith</v>
      </c>
      <c r="S1683" s="11">
        <f t="shared" si="160"/>
        <v>42774.121342592596</v>
      </c>
      <c r="T1683" s="11">
        <f t="shared" si="161"/>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e">
        <f t="shared" si="157"/>
        <v>#DIV/0!</v>
      </c>
      <c r="Q1684" s="7" t="str">
        <f t="shared" si="158"/>
        <v>music</v>
      </c>
      <c r="R1684" s="7" t="str">
        <f t="shared" si="159"/>
        <v>faith</v>
      </c>
      <c r="S1684" s="11">
        <f t="shared" si="160"/>
        <v>42779.21365740741</v>
      </c>
      <c r="T1684" s="11">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s="7" t="str">
        <f t="shared" si="158"/>
        <v>music</v>
      </c>
      <c r="R1685" s="7" t="str">
        <f t="shared" si="159"/>
        <v>faith</v>
      </c>
      <c r="S1685" s="11">
        <f t="shared" si="160"/>
        <v>42808.781689814816</v>
      </c>
      <c r="T1685" s="11">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s="7" t="str">
        <f t="shared" si="158"/>
        <v>music</v>
      </c>
      <c r="R1686" s="7" t="str">
        <f t="shared" si="159"/>
        <v>faith</v>
      </c>
      <c r="S1686" s="11">
        <f t="shared" si="160"/>
        <v>42783.815289351856</v>
      </c>
      <c r="T1686" s="11">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s="7" t="str">
        <f t="shared" si="158"/>
        <v>music</v>
      </c>
      <c r="R1687" s="7" t="str">
        <f t="shared" si="159"/>
        <v>faith</v>
      </c>
      <c r="S1687" s="11">
        <f t="shared" si="160"/>
        <v>42788.2502662037</v>
      </c>
      <c r="T1687" s="11">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s="7" t="str">
        <f t="shared" si="158"/>
        <v>music</v>
      </c>
      <c r="R1688" s="7" t="str">
        <f t="shared" si="159"/>
        <v>faith</v>
      </c>
      <c r="S1688" s="11">
        <f t="shared" si="160"/>
        <v>42792.843969907408</v>
      </c>
      <c r="T1688" s="11">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s="7" t="str">
        <f t="shared" si="158"/>
        <v>music</v>
      </c>
      <c r="R1689" s="7" t="str">
        <f t="shared" si="159"/>
        <v>faith</v>
      </c>
      <c r="S1689" s="11">
        <f t="shared" si="160"/>
        <v>42802.046817129631</v>
      </c>
      <c r="T1689" s="11">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s="7" t="str">
        <f t="shared" si="158"/>
        <v>music</v>
      </c>
      <c r="R1690" s="7" t="str">
        <f t="shared" si="159"/>
        <v>faith</v>
      </c>
      <c r="S1690" s="11">
        <f t="shared" si="160"/>
        <v>42804.534652777773</v>
      </c>
      <c r="T1690" s="11">
        <f t="shared" si="161"/>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s="7" t="str">
        <f t="shared" si="158"/>
        <v>music</v>
      </c>
      <c r="R1691" s="7" t="str">
        <f t="shared" si="159"/>
        <v>faith</v>
      </c>
      <c r="S1691" s="11">
        <f t="shared" si="160"/>
        <v>42780.942476851851</v>
      </c>
      <c r="T1691" s="11">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s="7" t="str">
        <f t="shared" si="158"/>
        <v>music</v>
      </c>
      <c r="R1692" s="7" t="str">
        <f t="shared" si="159"/>
        <v>faith</v>
      </c>
      <c r="S1692" s="11">
        <f t="shared" si="160"/>
        <v>42801.43104166667</v>
      </c>
      <c r="T1692" s="11">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s="7" t="str">
        <f t="shared" si="158"/>
        <v>music</v>
      </c>
      <c r="R1693" s="7" t="str">
        <f t="shared" si="159"/>
        <v>faith</v>
      </c>
      <c r="S1693" s="11">
        <f t="shared" si="160"/>
        <v>42795.701481481476</v>
      </c>
      <c r="T1693" s="11">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s="7" t="str">
        <f t="shared" si="158"/>
        <v>music</v>
      </c>
      <c r="R1694" s="7" t="str">
        <f t="shared" si="159"/>
        <v>faith</v>
      </c>
      <c r="S1694" s="11">
        <f t="shared" si="160"/>
        <v>42788.151238425926</v>
      </c>
      <c r="T1694" s="11">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s="7" t="str">
        <f t="shared" si="158"/>
        <v>music</v>
      </c>
      <c r="R1695" s="7" t="str">
        <f t="shared" si="159"/>
        <v>faith</v>
      </c>
      <c r="S1695" s="11">
        <f t="shared" si="160"/>
        <v>42803.920277777783</v>
      </c>
      <c r="T1695" s="11">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s="7" t="str">
        <f t="shared" si="158"/>
        <v>music</v>
      </c>
      <c r="R1696" s="7" t="str">
        <f t="shared" si="159"/>
        <v>faith</v>
      </c>
      <c r="S1696" s="11">
        <f t="shared" si="160"/>
        <v>42791.669837962967</v>
      </c>
      <c r="T1696" s="11">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s="7" t="str">
        <f t="shared" si="158"/>
        <v>music</v>
      </c>
      <c r="R1697" s="7" t="str">
        <f t="shared" si="159"/>
        <v>faith</v>
      </c>
      <c r="S1697" s="11">
        <f t="shared" si="160"/>
        <v>42801.031412037039</v>
      </c>
      <c r="T1697" s="11">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e">
        <f t="shared" si="157"/>
        <v>#DIV/0!</v>
      </c>
      <c r="Q1698" s="7" t="str">
        <f t="shared" si="158"/>
        <v>music</v>
      </c>
      <c r="R1698" s="7" t="str">
        <f t="shared" si="159"/>
        <v>faith</v>
      </c>
      <c r="S1698" s="11">
        <f t="shared" si="160"/>
        <v>42796.069571759261</v>
      </c>
      <c r="T1698" s="11">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s="7" t="str">
        <f t="shared" si="158"/>
        <v>music</v>
      </c>
      <c r="R1699" s="7" t="str">
        <f t="shared" si="159"/>
        <v>faith</v>
      </c>
      <c r="S1699" s="11">
        <f t="shared" si="160"/>
        <v>42805.032962962956</v>
      </c>
      <c r="T1699" s="11">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e">
        <f t="shared" si="157"/>
        <v>#DIV/0!</v>
      </c>
      <c r="Q1700" s="7" t="str">
        <f t="shared" si="158"/>
        <v>music</v>
      </c>
      <c r="R1700" s="7" t="str">
        <f t="shared" si="159"/>
        <v>faith</v>
      </c>
      <c r="S1700" s="11">
        <f t="shared" si="160"/>
        <v>42796.207870370374</v>
      </c>
      <c r="T1700" s="11">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s="7" t="str">
        <f t="shared" si="158"/>
        <v>music</v>
      </c>
      <c r="R1701" s="7" t="str">
        <f t="shared" si="159"/>
        <v>faith</v>
      </c>
      <c r="S1701" s="11">
        <f t="shared" si="160"/>
        <v>42806.863946759258</v>
      </c>
      <c r="T1701" s="11">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s="7" t="str">
        <f t="shared" si="158"/>
        <v>music</v>
      </c>
      <c r="R1702" s="7" t="str">
        <f t="shared" si="159"/>
        <v>faith</v>
      </c>
      <c r="S1702" s="11">
        <f t="shared" si="160"/>
        <v>42796.071643518517</v>
      </c>
      <c r="T1702" s="11">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s="7" t="str">
        <f t="shared" si="158"/>
        <v>music</v>
      </c>
      <c r="R1703" s="7" t="str">
        <f t="shared" si="159"/>
        <v>faith</v>
      </c>
      <c r="S1703" s="11">
        <f t="shared" si="160"/>
        <v>41989.664409722223</v>
      </c>
      <c r="T1703" s="11">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s="7" t="str">
        <f t="shared" si="158"/>
        <v>music</v>
      </c>
      <c r="R1704" s="7" t="str">
        <f t="shared" si="159"/>
        <v>faith</v>
      </c>
      <c r="S1704" s="11">
        <f t="shared" si="160"/>
        <v>42063.869791666672</v>
      </c>
      <c r="T1704" s="11">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s="7" t="str">
        <f t="shared" si="158"/>
        <v>music</v>
      </c>
      <c r="R1705" s="7" t="str">
        <f t="shared" si="159"/>
        <v>faith</v>
      </c>
      <c r="S1705" s="11">
        <f t="shared" si="160"/>
        <v>42187.281678240746</v>
      </c>
      <c r="T1705" s="11">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s="7" t="str">
        <f t="shared" si="158"/>
        <v>music</v>
      </c>
      <c r="R1706" s="7" t="str">
        <f t="shared" si="159"/>
        <v>faith</v>
      </c>
      <c r="S1706" s="11">
        <f t="shared" si="160"/>
        <v>42021.139733796299</v>
      </c>
      <c r="T1706" s="11">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e">
        <f t="shared" si="157"/>
        <v>#DIV/0!</v>
      </c>
      <c r="Q1707" s="7" t="str">
        <f t="shared" si="158"/>
        <v>music</v>
      </c>
      <c r="R1707" s="7" t="str">
        <f t="shared" si="159"/>
        <v>faith</v>
      </c>
      <c r="S1707" s="11">
        <f t="shared" si="160"/>
        <v>42245.016736111109</v>
      </c>
      <c r="T1707" s="11">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e">
        <f t="shared" si="157"/>
        <v>#DIV/0!</v>
      </c>
      <c r="Q1708" s="7" t="str">
        <f t="shared" si="158"/>
        <v>music</v>
      </c>
      <c r="R1708" s="7" t="str">
        <f t="shared" si="159"/>
        <v>faith</v>
      </c>
      <c r="S1708" s="11">
        <f t="shared" si="160"/>
        <v>42179.306388888886</v>
      </c>
      <c r="T1708" s="11">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s="7" t="str">
        <f t="shared" si="158"/>
        <v>music</v>
      </c>
      <c r="R1709" s="7" t="str">
        <f t="shared" si="159"/>
        <v>faith</v>
      </c>
      <c r="S1709" s="11">
        <f t="shared" si="160"/>
        <v>42427.721006944441</v>
      </c>
      <c r="T1709" s="11">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e">
        <f t="shared" si="157"/>
        <v>#DIV/0!</v>
      </c>
      <c r="Q1710" s="7" t="str">
        <f t="shared" si="158"/>
        <v>music</v>
      </c>
      <c r="R1710" s="7" t="str">
        <f t="shared" si="159"/>
        <v>faith</v>
      </c>
      <c r="S1710" s="11">
        <f t="shared" si="160"/>
        <v>42451.866967592592</v>
      </c>
      <c r="T1710" s="11">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s="7" t="str">
        <f t="shared" si="158"/>
        <v>music</v>
      </c>
      <c r="R1711" s="7" t="str">
        <f t="shared" si="159"/>
        <v>faith</v>
      </c>
      <c r="S1711" s="11">
        <f t="shared" si="160"/>
        <v>41841.56381944444</v>
      </c>
      <c r="T1711" s="11">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s="7" t="str">
        <f t="shared" si="158"/>
        <v>music</v>
      </c>
      <c r="R1712" s="7" t="str">
        <f t="shared" si="159"/>
        <v>faith</v>
      </c>
      <c r="S1712" s="11">
        <f t="shared" si="160"/>
        <v>42341.59129629629</v>
      </c>
      <c r="T1712" s="11">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s="7" t="str">
        <f t="shared" si="158"/>
        <v>music</v>
      </c>
      <c r="R1713" s="7" t="str">
        <f t="shared" si="159"/>
        <v>faith</v>
      </c>
      <c r="S1713" s="11">
        <f t="shared" si="160"/>
        <v>41852.646226851852</v>
      </c>
      <c r="T1713" s="11">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e">
        <f t="shared" si="157"/>
        <v>#DIV/0!</v>
      </c>
      <c r="Q1714" s="7" t="str">
        <f t="shared" si="158"/>
        <v>music</v>
      </c>
      <c r="R1714" s="7" t="str">
        <f t="shared" si="159"/>
        <v>faith</v>
      </c>
      <c r="S1714" s="11">
        <f t="shared" si="160"/>
        <v>42125.913807870369</v>
      </c>
      <c r="T1714" s="11">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s="7" t="str">
        <f t="shared" si="158"/>
        <v>music</v>
      </c>
      <c r="R1715" s="7" t="str">
        <f t="shared" si="159"/>
        <v>faith</v>
      </c>
      <c r="S1715" s="11">
        <f t="shared" si="160"/>
        <v>41887.801064814819</v>
      </c>
      <c r="T1715" s="11">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s="7" t="str">
        <f t="shared" si="158"/>
        <v>music</v>
      </c>
      <c r="R1716" s="7" t="str">
        <f t="shared" si="159"/>
        <v>faith</v>
      </c>
      <c r="S1716" s="11">
        <f t="shared" si="160"/>
        <v>42095.918530092589</v>
      </c>
      <c r="T1716" s="11">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s="7" t="str">
        <f t="shared" si="158"/>
        <v>music</v>
      </c>
      <c r="R1717" s="7" t="str">
        <f t="shared" si="159"/>
        <v>faith</v>
      </c>
      <c r="S1717" s="11">
        <f t="shared" si="160"/>
        <v>42064.217418981483</v>
      </c>
      <c r="T1717" s="11">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s="7" t="str">
        <f t="shared" si="158"/>
        <v>music</v>
      </c>
      <c r="R1718" s="7" t="str">
        <f t="shared" si="159"/>
        <v>faith</v>
      </c>
      <c r="S1718" s="11">
        <f t="shared" si="160"/>
        <v>42673.577534722222</v>
      </c>
      <c r="T1718" s="11">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s="7" t="str">
        <f t="shared" si="158"/>
        <v>music</v>
      </c>
      <c r="R1719" s="7" t="str">
        <f t="shared" si="159"/>
        <v>faith</v>
      </c>
      <c r="S1719" s="11">
        <f t="shared" si="160"/>
        <v>42460.98192129629</v>
      </c>
      <c r="T1719" s="11">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s="7" t="str">
        <f t="shared" si="158"/>
        <v>music</v>
      </c>
      <c r="R1720" s="7" t="str">
        <f t="shared" si="159"/>
        <v>faith</v>
      </c>
      <c r="S1720" s="11">
        <f t="shared" si="160"/>
        <v>42460.610520833332</v>
      </c>
      <c r="T1720" s="11">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s="7" t="str">
        <f t="shared" si="158"/>
        <v>music</v>
      </c>
      <c r="R1721" s="7" t="str">
        <f t="shared" si="159"/>
        <v>faith</v>
      </c>
      <c r="S1721" s="11">
        <f t="shared" si="160"/>
        <v>41869.534618055557</v>
      </c>
      <c r="T1721" s="11">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s="7" t="str">
        <f t="shared" si="158"/>
        <v>music</v>
      </c>
      <c r="R1722" s="7" t="str">
        <f t="shared" si="159"/>
        <v>faith</v>
      </c>
      <c r="S1722" s="11">
        <f t="shared" si="160"/>
        <v>41922.783229166671</v>
      </c>
      <c r="T1722" s="11">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e">
        <f t="shared" si="157"/>
        <v>#DIV/0!</v>
      </c>
      <c r="Q1723" s="7" t="str">
        <f t="shared" si="158"/>
        <v>music</v>
      </c>
      <c r="R1723" s="7" t="str">
        <f t="shared" si="159"/>
        <v>faith</v>
      </c>
      <c r="S1723" s="11">
        <f t="shared" si="160"/>
        <v>42319.461377314816</v>
      </c>
      <c r="T1723" s="11">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s="7" t="str">
        <f t="shared" si="158"/>
        <v>music</v>
      </c>
      <c r="R1724" s="7" t="str">
        <f t="shared" si="159"/>
        <v>faith</v>
      </c>
      <c r="S1724" s="11">
        <f t="shared" si="160"/>
        <v>42425.960983796293</v>
      </c>
      <c r="T1724" s="11">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s="7" t="str">
        <f t="shared" si="158"/>
        <v>music</v>
      </c>
      <c r="R1725" s="7" t="str">
        <f t="shared" si="159"/>
        <v>faith</v>
      </c>
      <c r="S1725" s="11">
        <f t="shared" si="160"/>
        <v>42129.82540509259</v>
      </c>
      <c r="T1725" s="11">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s="7" t="str">
        <f t="shared" si="158"/>
        <v>music</v>
      </c>
      <c r="R1726" s="7" t="str">
        <f t="shared" si="159"/>
        <v>faith</v>
      </c>
      <c r="S1726" s="11">
        <f t="shared" si="160"/>
        <v>41912.932430555556</v>
      </c>
      <c r="T1726" s="11">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s="7" t="str">
        <f t="shared" si="158"/>
        <v>music</v>
      </c>
      <c r="R1727" s="7" t="str">
        <f t="shared" si="159"/>
        <v>faith</v>
      </c>
      <c r="S1727" s="11">
        <f t="shared" si="160"/>
        <v>41845.968159722222</v>
      </c>
      <c r="T1727" s="11">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s="7" t="str">
        <f t="shared" si="158"/>
        <v>music</v>
      </c>
      <c r="R1728" s="7" t="str">
        <f t="shared" si="159"/>
        <v>faith</v>
      </c>
      <c r="S1728" s="11">
        <f t="shared" si="160"/>
        <v>41788.919722222221</v>
      </c>
      <c r="T1728" s="11">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s="7" t="str">
        <f t="shared" si="158"/>
        <v>music</v>
      </c>
      <c r="R1729" s="7" t="str">
        <f t="shared" si="159"/>
        <v>faith</v>
      </c>
      <c r="S1729" s="11">
        <f t="shared" si="160"/>
        <v>42044.927974537044</v>
      </c>
      <c r="T1729" s="11">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s="7" t="str">
        <f t="shared" si="158"/>
        <v>music</v>
      </c>
      <c r="R1730" s="7" t="str">
        <f t="shared" si="159"/>
        <v>faith</v>
      </c>
      <c r="S1730" s="11">
        <f t="shared" si="160"/>
        <v>42268.625856481478</v>
      </c>
      <c r="T1730" s="11">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t="e">
        <f t="shared" ref="P1731:P1794" si="163">E1731/L1731</f>
        <v>#DIV/0!</v>
      </c>
      <c r="Q1731" s="7" t="str">
        <f t="shared" ref="Q1731:Q1794" si="164">LEFT(N1731,FIND("/",N1731)-1)</f>
        <v>music</v>
      </c>
      <c r="R1731" s="7" t="str">
        <f t="shared" ref="R1731:R1794" si="165">MID(N1731,FIND("/",N1731)+1,20)</f>
        <v>faith</v>
      </c>
      <c r="S1731" s="11">
        <f t="shared" ref="S1731:S1794" si="166">(((J1731/60)/60)/24)+DATE(1970,1,1)</f>
        <v>42471.052152777775</v>
      </c>
      <c r="T1731" s="11">
        <f t="shared" ref="T1731:T1794" si="167">(((I1731/60)/60)/24)+DATE(1970,1,1)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e">
        <f t="shared" si="163"/>
        <v>#DIV/0!</v>
      </c>
      <c r="Q1732" s="7" t="str">
        <f t="shared" si="164"/>
        <v>music</v>
      </c>
      <c r="R1732" s="7" t="str">
        <f t="shared" si="165"/>
        <v>faith</v>
      </c>
      <c r="S1732" s="11">
        <f t="shared" si="166"/>
        <v>42272.087766203709</v>
      </c>
      <c r="T1732" s="11">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e">
        <f t="shared" si="163"/>
        <v>#DIV/0!</v>
      </c>
      <c r="Q1733" s="7" t="str">
        <f t="shared" si="164"/>
        <v>music</v>
      </c>
      <c r="R1733" s="7" t="str">
        <f t="shared" si="165"/>
        <v>faith</v>
      </c>
      <c r="S1733" s="11">
        <f t="shared" si="166"/>
        <v>42152.906851851847</v>
      </c>
      <c r="T1733" s="11">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e">
        <f t="shared" si="163"/>
        <v>#DIV/0!</v>
      </c>
      <c r="Q1734" s="7" t="str">
        <f t="shared" si="164"/>
        <v>music</v>
      </c>
      <c r="R1734" s="7" t="str">
        <f t="shared" si="165"/>
        <v>faith</v>
      </c>
      <c r="S1734" s="11">
        <f t="shared" si="166"/>
        <v>42325.683807870373</v>
      </c>
      <c r="T1734" s="11">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e">
        <f t="shared" si="163"/>
        <v>#DIV/0!</v>
      </c>
      <c r="Q1735" s="7" t="str">
        <f t="shared" si="164"/>
        <v>music</v>
      </c>
      <c r="R1735" s="7" t="str">
        <f t="shared" si="165"/>
        <v>faith</v>
      </c>
      <c r="S1735" s="11">
        <f t="shared" si="166"/>
        <v>42614.675625000003</v>
      </c>
      <c r="T1735" s="11">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s="7" t="str">
        <f t="shared" si="164"/>
        <v>music</v>
      </c>
      <c r="R1736" s="7" t="str">
        <f t="shared" si="165"/>
        <v>faith</v>
      </c>
      <c r="S1736" s="11">
        <f t="shared" si="166"/>
        <v>42102.036527777775</v>
      </c>
      <c r="T1736" s="11">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s="7" t="str">
        <f t="shared" si="164"/>
        <v>music</v>
      </c>
      <c r="R1737" s="7" t="str">
        <f t="shared" si="165"/>
        <v>faith</v>
      </c>
      <c r="S1737" s="11">
        <f t="shared" si="166"/>
        <v>42559.814178240747</v>
      </c>
      <c r="T1737" s="11">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s="7" t="str">
        <f t="shared" si="164"/>
        <v>music</v>
      </c>
      <c r="R1738" s="7" t="str">
        <f t="shared" si="165"/>
        <v>faith</v>
      </c>
      <c r="S1738" s="11">
        <f t="shared" si="166"/>
        <v>42286.861493055556</v>
      </c>
      <c r="T1738" s="11">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s="7" t="str">
        <f t="shared" si="164"/>
        <v>music</v>
      </c>
      <c r="R1739" s="7" t="str">
        <f t="shared" si="165"/>
        <v>faith</v>
      </c>
      <c r="S1739" s="11">
        <f t="shared" si="166"/>
        <v>42175.948981481488</v>
      </c>
      <c r="T1739" s="11">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s="7" t="str">
        <f t="shared" si="164"/>
        <v>music</v>
      </c>
      <c r="R1740" s="7" t="str">
        <f t="shared" si="165"/>
        <v>faith</v>
      </c>
      <c r="S1740" s="11">
        <f t="shared" si="166"/>
        <v>41884.874328703707</v>
      </c>
      <c r="T1740" s="11">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s="7" t="str">
        <f t="shared" si="164"/>
        <v>music</v>
      </c>
      <c r="R1741" s="7" t="str">
        <f t="shared" si="165"/>
        <v>faith</v>
      </c>
      <c r="S1741" s="11">
        <f t="shared" si="166"/>
        <v>42435.874212962968</v>
      </c>
      <c r="T1741" s="11">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e">
        <f t="shared" si="163"/>
        <v>#DIV/0!</v>
      </c>
      <c r="Q1742" s="7" t="str">
        <f t="shared" si="164"/>
        <v>music</v>
      </c>
      <c r="R1742" s="7" t="str">
        <f t="shared" si="165"/>
        <v>faith</v>
      </c>
      <c r="S1742" s="11">
        <f t="shared" si="166"/>
        <v>42171.817384259266</v>
      </c>
      <c r="T1742" s="11">
        <f t="shared" si="167"/>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s="7" t="str">
        <f t="shared" si="164"/>
        <v>photography</v>
      </c>
      <c r="R1743" s="7" t="str">
        <f t="shared" si="165"/>
        <v>photobooks</v>
      </c>
      <c r="S1743" s="11">
        <f t="shared" si="166"/>
        <v>42120.628136574072</v>
      </c>
      <c r="T1743" s="11">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s="7" t="str">
        <f t="shared" si="164"/>
        <v>photography</v>
      </c>
      <c r="R1744" s="7" t="str">
        <f t="shared" si="165"/>
        <v>photobooks</v>
      </c>
      <c r="S1744" s="11">
        <f t="shared" si="166"/>
        <v>42710.876967592587</v>
      </c>
      <c r="T1744" s="11">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s="7" t="str">
        <f t="shared" si="164"/>
        <v>photography</v>
      </c>
      <c r="R1745" s="7" t="str">
        <f t="shared" si="165"/>
        <v>photobooks</v>
      </c>
      <c r="S1745" s="11">
        <f t="shared" si="166"/>
        <v>42586.925636574073</v>
      </c>
      <c r="T1745" s="11">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s="7" t="str">
        <f t="shared" si="164"/>
        <v>photography</v>
      </c>
      <c r="R1746" s="7" t="str">
        <f t="shared" si="165"/>
        <v>photobooks</v>
      </c>
      <c r="S1746" s="11">
        <f t="shared" si="166"/>
        <v>42026.605057870373</v>
      </c>
      <c r="T1746" s="11">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s="7" t="str">
        <f t="shared" si="164"/>
        <v>photography</v>
      </c>
      <c r="R1747" s="7" t="str">
        <f t="shared" si="165"/>
        <v>photobooks</v>
      </c>
      <c r="S1747" s="11">
        <f t="shared" si="166"/>
        <v>42690.259699074071</v>
      </c>
      <c r="T1747" s="11">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s="7" t="str">
        <f t="shared" si="164"/>
        <v>photography</v>
      </c>
      <c r="R1748" s="7" t="str">
        <f t="shared" si="165"/>
        <v>photobooks</v>
      </c>
      <c r="S1748" s="11">
        <f t="shared" si="166"/>
        <v>42668.176701388889</v>
      </c>
      <c r="T1748" s="11">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s="7" t="str">
        <f t="shared" si="164"/>
        <v>photography</v>
      </c>
      <c r="R1749" s="7" t="str">
        <f t="shared" si="165"/>
        <v>photobooks</v>
      </c>
      <c r="S1749" s="11">
        <f t="shared" si="166"/>
        <v>42292.435532407413</v>
      </c>
      <c r="T1749" s="11">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s="7" t="str">
        <f t="shared" si="164"/>
        <v>photography</v>
      </c>
      <c r="R1750" s="7" t="str">
        <f t="shared" si="165"/>
        <v>photobooks</v>
      </c>
      <c r="S1750" s="11">
        <f t="shared" si="166"/>
        <v>42219.950729166667</v>
      </c>
      <c r="T1750" s="11">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s="7" t="str">
        <f t="shared" si="164"/>
        <v>photography</v>
      </c>
      <c r="R1751" s="7" t="str">
        <f t="shared" si="165"/>
        <v>photobooks</v>
      </c>
      <c r="S1751" s="11">
        <f t="shared" si="166"/>
        <v>42758.975937499999</v>
      </c>
      <c r="T1751" s="11">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s="7" t="str">
        <f t="shared" si="164"/>
        <v>photography</v>
      </c>
      <c r="R1752" s="7" t="str">
        <f t="shared" si="165"/>
        <v>photobooks</v>
      </c>
      <c r="S1752" s="11">
        <f t="shared" si="166"/>
        <v>42454.836851851855</v>
      </c>
      <c r="T1752" s="11">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s="7" t="str">
        <f t="shared" si="164"/>
        <v>photography</v>
      </c>
      <c r="R1753" s="7" t="str">
        <f t="shared" si="165"/>
        <v>photobooks</v>
      </c>
      <c r="S1753" s="11">
        <f t="shared" si="166"/>
        <v>42052.7815162037</v>
      </c>
      <c r="T1753" s="11">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s="7" t="str">
        <f t="shared" si="164"/>
        <v>photography</v>
      </c>
      <c r="R1754" s="7" t="str">
        <f t="shared" si="165"/>
        <v>photobooks</v>
      </c>
      <c r="S1754" s="11">
        <f t="shared" si="166"/>
        <v>42627.253263888888</v>
      </c>
      <c r="T1754" s="11">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s="7" t="str">
        <f t="shared" si="164"/>
        <v>photography</v>
      </c>
      <c r="R1755" s="7" t="str">
        <f t="shared" si="165"/>
        <v>photobooks</v>
      </c>
      <c r="S1755" s="11">
        <f t="shared" si="166"/>
        <v>42420.74962962963</v>
      </c>
      <c r="T1755" s="11">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s="7" t="str">
        <f t="shared" si="164"/>
        <v>photography</v>
      </c>
      <c r="R1756" s="7" t="str">
        <f t="shared" si="165"/>
        <v>photobooks</v>
      </c>
      <c r="S1756" s="11">
        <f t="shared" si="166"/>
        <v>42067.876770833333</v>
      </c>
      <c r="T1756" s="11">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s="7" t="str">
        <f t="shared" si="164"/>
        <v>photography</v>
      </c>
      <c r="R1757" s="7" t="str">
        <f t="shared" si="165"/>
        <v>photobooks</v>
      </c>
      <c r="S1757" s="11">
        <f t="shared" si="166"/>
        <v>42252.788900462961</v>
      </c>
      <c r="T1757" s="11">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s="7" t="str">
        <f t="shared" si="164"/>
        <v>photography</v>
      </c>
      <c r="R1758" s="7" t="str">
        <f t="shared" si="165"/>
        <v>photobooks</v>
      </c>
      <c r="S1758" s="11">
        <f t="shared" si="166"/>
        <v>42571.167465277773</v>
      </c>
      <c r="T1758" s="11">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s="7" t="str">
        <f t="shared" si="164"/>
        <v>photography</v>
      </c>
      <c r="R1759" s="7" t="str">
        <f t="shared" si="165"/>
        <v>photobooks</v>
      </c>
      <c r="S1759" s="11">
        <f t="shared" si="166"/>
        <v>42733.827349537038</v>
      </c>
      <c r="T1759" s="11">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s="7" t="str">
        <f t="shared" si="164"/>
        <v>photography</v>
      </c>
      <c r="R1760" s="7" t="str">
        <f t="shared" si="165"/>
        <v>photobooks</v>
      </c>
      <c r="S1760" s="11">
        <f t="shared" si="166"/>
        <v>42505.955925925926</v>
      </c>
      <c r="T1760" s="11">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s="7" t="str">
        <f t="shared" si="164"/>
        <v>photography</v>
      </c>
      <c r="R1761" s="7" t="str">
        <f t="shared" si="165"/>
        <v>photobooks</v>
      </c>
      <c r="S1761" s="11">
        <f t="shared" si="166"/>
        <v>42068.829039351855</v>
      </c>
      <c r="T1761" s="11">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s="7" t="str">
        <f t="shared" si="164"/>
        <v>photography</v>
      </c>
      <c r="R1762" s="7" t="str">
        <f t="shared" si="165"/>
        <v>photobooks</v>
      </c>
      <c r="S1762" s="11">
        <f t="shared" si="166"/>
        <v>42405.67260416667</v>
      </c>
      <c r="T1762" s="11">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s="7" t="str">
        <f t="shared" si="164"/>
        <v>photography</v>
      </c>
      <c r="R1763" s="7" t="str">
        <f t="shared" si="165"/>
        <v>photobooks</v>
      </c>
      <c r="S1763" s="11">
        <f t="shared" si="166"/>
        <v>42209.567824074074</v>
      </c>
      <c r="T1763" s="11">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s="7" t="str">
        <f t="shared" si="164"/>
        <v>photography</v>
      </c>
      <c r="R1764" s="7" t="str">
        <f t="shared" si="165"/>
        <v>photobooks</v>
      </c>
      <c r="S1764" s="11">
        <f t="shared" si="166"/>
        <v>42410.982002314813</v>
      </c>
      <c r="T1764" s="11">
        <f t="shared" si="167"/>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s="7" t="str">
        <f t="shared" si="164"/>
        <v>photography</v>
      </c>
      <c r="R1765" s="7" t="str">
        <f t="shared" si="165"/>
        <v>photobooks</v>
      </c>
      <c r="S1765" s="11">
        <f t="shared" si="166"/>
        <v>42636.868518518517</v>
      </c>
      <c r="T1765" s="11">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s="7" t="str">
        <f t="shared" si="164"/>
        <v>photography</v>
      </c>
      <c r="R1766" s="7" t="str">
        <f t="shared" si="165"/>
        <v>photobooks</v>
      </c>
      <c r="S1766" s="11">
        <f t="shared" si="166"/>
        <v>41825.485868055555</v>
      </c>
      <c r="T1766" s="11">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s="7" t="str">
        <f t="shared" si="164"/>
        <v>photography</v>
      </c>
      <c r="R1767" s="7" t="str">
        <f t="shared" si="165"/>
        <v>photobooks</v>
      </c>
      <c r="S1767" s="11">
        <f t="shared" si="166"/>
        <v>41834.980462962965</v>
      </c>
      <c r="T1767" s="11">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e">
        <f t="shared" si="163"/>
        <v>#DIV/0!</v>
      </c>
      <c r="Q1768" s="7" t="str">
        <f t="shared" si="164"/>
        <v>photography</v>
      </c>
      <c r="R1768" s="7" t="str">
        <f t="shared" si="165"/>
        <v>photobooks</v>
      </c>
      <c r="S1768" s="11">
        <f t="shared" si="166"/>
        <v>41855.859814814816</v>
      </c>
      <c r="T1768" s="11">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s="7" t="str">
        <f t="shared" si="164"/>
        <v>photography</v>
      </c>
      <c r="R1769" s="7" t="str">
        <f t="shared" si="165"/>
        <v>photobooks</v>
      </c>
      <c r="S1769" s="11">
        <f t="shared" si="166"/>
        <v>41824.658379629633</v>
      </c>
      <c r="T1769" s="11">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s="7" t="str">
        <f t="shared" si="164"/>
        <v>photography</v>
      </c>
      <c r="R1770" s="7" t="str">
        <f t="shared" si="165"/>
        <v>photobooks</v>
      </c>
      <c r="S1770" s="11">
        <f t="shared" si="166"/>
        <v>41849.560694444444</v>
      </c>
      <c r="T1770" s="11">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s="7" t="str">
        <f t="shared" si="164"/>
        <v>photography</v>
      </c>
      <c r="R1771" s="7" t="str">
        <f t="shared" si="165"/>
        <v>photobooks</v>
      </c>
      <c r="S1771" s="11">
        <f t="shared" si="166"/>
        <v>41987.818969907406</v>
      </c>
      <c r="T1771" s="11">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s="7" t="str">
        <f t="shared" si="164"/>
        <v>photography</v>
      </c>
      <c r="R1772" s="7" t="str">
        <f t="shared" si="165"/>
        <v>photobooks</v>
      </c>
      <c r="S1772" s="11">
        <f t="shared" si="166"/>
        <v>41891.780023148152</v>
      </c>
      <c r="T1772" s="11">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s="7" t="str">
        <f t="shared" si="164"/>
        <v>photography</v>
      </c>
      <c r="R1773" s="7" t="str">
        <f t="shared" si="165"/>
        <v>photobooks</v>
      </c>
      <c r="S1773" s="11">
        <f t="shared" si="166"/>
        <v>41905.979629629634</v>
      </c>
      <c r="T1773" s="11">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s="7" t="str">
        <f t="shared" si="164"/>
        <v>photography</v>
      </c>
      <c r="R1774" s="7" t="str">
        <f t="shared" si="165"/>
        <v>photobooks</v>
      </c>
      <c r="S1774" s="11">
        <f t="shared" si="166"/>
        <v>41766.718009259261</v>
      </c>
      <c r="T1774" s="11">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s="7" t="str">
        <f t="shared" si="164"/>
        <v>photography</v>
      </c>
      <c r="R1775" s="7" t="str">
        <f t="shared" si="165"/>
        <v>photobooks</v>
      </c>
      <c r="S1775" s="11">
        <f t="shared" si="166"/>
        <v>41978.760393518518</v>
      </c>
      <c r="T1775" s="11">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s="7" t="str">
        <f t="shared" si="164"/>
        <v>photography</v>
      </c>
      <c r="R1776" s="7" t="str">
        <f t="shared" si="165"/>
        <v>photobooks</v>
      </c>
      <c r="S1776" s="11">
        <f t="shared" si="166"/>
        <v>41930.218657407408</v>
      </c>
      <c r="T1776" s="11">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s="7" t="str">
        <f t="shared" si="164"/>
        <v>photography</v>
      </c>
      <c r="R1777" s="7" t="str">
        <f t="shared" si="165"/>
        <v>photobooks</v>
      </c>
      <c r="S1777" s="11">
        <f t="shared" si="166"/>
        <v>41891.976388888892</v>
      </c>
      <c r="T1777" s="11">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s="7" t="str">
        <f t="shared" si="164"/>
        <v>photography</v>
      </c>
      <c r="R1778" s="7" t="str">
        <f t="shared" si="165"/>
        <v>photobooks</v>
      </c>
      <c r="S1778" s="11">
        <f t="shared" si="166"/>
        <v>41905.95684027778</v>
      </c>
      <c r="T1778" s="11">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s="7" t="str">
        <f t="shared" si="164"/>
        <v>photography</v>
      </c>
      <c r="R1779" s="7" t="str">
        <f t="shared" si="165"/>
        <v>photobooks</v>
      </c>
      <c r="S1779" s="11">
        <f t="shared" si="166"/>
        <v>42025.357094907406</v>
      </c>
      <c r="T1779" s="11">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s="7" t="str">
        <f t="shared" si="164"/>
        <v>photography</v>
      </c>
      <c r="R1780" s="7" t="str">
        <f t="shared" si="165"/>
        <v>photobooks</v>
      </c>
      <c r="S1780" s="11">
        <f t="shared" si="166"/>
        <v>42045.86336805555</v>
      </c>
      <c r="T1780" s="11">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s="7" t="str">
        <f t="shared" si="164"/>
        <v>photography</v>
      </c>
      <c r="R1781" s="7" t="str">
        <f t="shared" si="165"/>
        <v>photobooks</v>
      </c>
      <c r="S1781" s="11">
        <f t="shared" si="166"/>
        <v>42585.691898148143</v>
      </c>
      <c r="T1781" s="11">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s="7" t="str">
        <f t="shared" si="164"/>
        <v>photography</v>
      </c>
      <c r="R1782" s="7" t="str">
        <f t="shared" si="165"/>
        <v>photobooks</v>
      </c>
      <c r="S1782" s="11">
        <f t="shared" si="166"/>
        <v>42493.600810185191</v>
      </c>
      <c r="T1782" s="11">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s="7" t="str">
        <f t="shared" si="164"/>
        <v>photography</v>
      </c>
      <c r="R1783" s="7" t="str">
        <f t="shared" si="165"/>
        <v>photobooks</v>
      </c>
      <c r="S1783" s="11">
        <f t="shared" si="166"/>
        <v>42597.617418981477</v>
      </c>
      <c r="T1783" s="11">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s="7" t="str">
        <f t="shared" si="164"/>
        <v>photography</v>
      </c>
      <c r="R1784" s="7" t="str">
        <f t="shared" si="165"/>
        <v>photobooks</v>
      </c>
      <c r="S1784" s="11">
        <f t="shared" si="166"/>
        <v>42388.575104166666</v>
      </c>
      <c r="T1784" s="11">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s="7" t="str">
        <f t="shared" si="164"/>
        <v>photography</v>
      </c>
      <c r="R1785" s="7" t="str">
        <f t="shared" si="165"/>
        <v>photobooks</v>
      </c>
      <c r="S1785" s="11">
        <f t="shared" si="166"/>
        <v>42115.949976851851</v>
      </c>
      <c r="T1785" s="11">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s="7" t="str">
        <f t="shared" si="164"/>
        <v>photography</v>
      </c>
      <c r="R1786" s="7" t="str">
        <f t="shared" si="165"/>
        <v>photobooks</v>
      </c>
      <c r="S1786" s="11">
        <f t="shared" si="166"/>
        <v>42003.655555555553</v>
      </c>
      <c r="T1786" s="11">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s="7" t="str">
        <f t="shared" si="164"/>
        <v>photography</v>
      </c>
      <c r="R1787" s="7" t="str">
        <f t="shared" si="165"/>
        <v>photobooks</v>
      </c>
      <c r="S1787" s="11">
        <f t="shared" si="166"/>
        <v>41897.134895833333</v>
      </c>
      <c r="T1787" s="11">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s="7" t="str">
        <f t="shared" si="164"/>
        <v>photography</v>
      </c>
      <c r="R1788" s="7" t="str">
        <f t="shared" si="165"/>
        <v>photobooks</v>
      </c>
      <c r="S1788" s="11">
        <f t="shared" si="166"/>
        <v>41958.550659722227</v>
      </c>
      <c r="T1788" s="11">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s="7" t="str">
        <f t="shared" si="164"/>
        <v>photography</v>
      </c>
      <c r="R1789" s="7" t="str">
        <f t="shared" si="165"/>
        <v>photobooks</v>
      </c>
      <c r="S1789" s="11">
        <f t="shared" si="166"/>
        <v>42068.65552083333</v>
      </c>
      <c r="T1789" s="11">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s="7" t="str">
        <f t="shared" si="164"/>
        <v>photography</v>
      </c>
      <c r="R1790" s="7" t="str">
        <f t="shared" si="165"/>
        <v>photobooks</v>
      </c>
      <c r="S1790" s="11">
        <f t="shared" si="166"/>
        <v>41913.94840277778</v>
      </c>
      <c r="T1790" s="11">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s="7" t="str">
        <f t="shared" si="164"/>
        <v>photography</v>
      </c>
      <c r="R1791" s="7" t="str">
        <f t="shared" si="165"/>
        <v>photobooks</v>
      </c>
      <c r="S1791" s="11">
        <f t="shared" si="166"/>
        <v>41956.250034722223</v>
      </c>
      <c r="T1791" s="11">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s="7" t="str">
        <f t="shared" si="164"/>
        <v>photography</v>
      </c>
      <c r="R1792" s="7" t="str">
        <f t="shared" si="165"/>
        <v>photobooks</v>
      </c>
      <c r="S1792" s="11">
        <f t="shared" si="166"/>
        <v>42010.674513888895</v>
      </c>
      <c r="T1792" s="11">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s="7" t="str">
        <f t="shared" si="164"/>
        <v>photography</v>
      </c>
      <c r="R1793" s="7" t="str">
        <f t="shared" si="165"/>
        <v>photobooks</v>
      </c>
      <c r="S1793" s="11">
        <f t="shared" si="166"/>
        <v>41973.740335648152</v>
      </c>
      <c r="T1793" s="11">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s="7" t="str">
        <f t="shared" si="164"/>
        <v>photography</v>
      </c>
      <c r="R1794" s="7" t="str">
        <f t="shared" si="165"/>
        <v>photobooks</v>
      </c>
      <c r="S1794" s="11">
        <f t="shared" si="166"/>
        <v>42189.031041666662</v>
      </c>
      <c r="T1794" s="11">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E1795/L1795</f>
        <v>20</v>
      </c>
      <c r="Q1795" s="7" t="str">
        <f t="shared" ref="Q1795:Q1858" si="170">LEFT(N1795,FIND("/",N1795)-1)</f>
        <v>photography</v>
      </c>
      <c r="R1795" s="7" t="str">
        <f t="shared" ref="R1795:R1858" si="171">MID(N1795,FIND("/",N1795)+1,20)</f>
        <v>photobooks</v>
      </c>
      <c r="S1795" s="11">
        <f t="shared" ref="S1795:S1858" si="172">(((J1795/60)/60)/24)+DATE(1970,1,1)</f>
        <v>41940.89166666667</v>
      </c>
      <c r="T1795" s="11">
        <f t="shared" ref="T1795:T1858" si="173">(((I1795/60)/60)/24)+DATE(1970,1,1)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s="7" t="str">
        <f t="shared" si="170"/>
        <v>photography</v>
      </c>
      <c r="R1796" s="7" t="str">
        <f t="shared" si="171"/>
        <v>photobooks</v>
      </c>
      <c r="S1796" s="11">
        <f t="shared" si="172"/>
        <v>42011.551180555558</v>
      </c>
      <c r="T1796" s="11">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s="7" t="str">
        <f t="shared" si="170"/>
        <v>photography</v>
      </c>
      <c r="R1797" s="7" t="str">
        <f t="shared" si="171"/>
        <v>photobooks</v>
      </c>
      <c r="S1797" s="11">
        <f t="shared" si="172"/>
        <v>42628.288668981477</v>
      </c>
      <c r="T1797" s="11">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s="7" t="str">
        <f t="shared" si="170"/>
        <v>photography</v>
      </c>
      <c r="R1798" s="7" t="str">
        <f t="shared" si="171"/>
        <v>photobooks</v>
      </c>
      <c r="S1798" s="11">
        <f t="shared" si="172"/>
        <v>42515.439421296294</v>
      </c>
      <c r="T1798" s="11">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s="7" t="str">
        <f t="shared" si="170"/>
        <v>photography</v>
      </c>
      <c r="R1799" s="7" t="str">
        <f t="shared" si="171"/>
        <v>photobooks</v>
      </c>
      <c r="S1799" s="11">
        <f t="shared" si="172"/>
        <v>42689.56931712963</v>
      </c>
      <c r="T1799" s="11">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s="7" t="str">
        <f t="shared" si="170"/>
        <v>photography</v>
      </c>
      <c r="R1800" s="7" t="str">
        <f t="shared" si="171"/>
        <v>photobooks</v>
      </c>
      <c r="S1800" s="11">
        <f t="shared" si="172"/>
        <v>42344.32677083333</v>
      </c>
      <c r="T1800" s="11">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s="7" t="str">
        <f t="shared" si="170"/>
        <v>photography</v>
      </c>
      <c r="R1801" s="7" t="str">
        <f t="shared" si="171"/>
        <v>photobooks</v>
      </c>
      <c r="S1801" s="11">
        <f t="shared" si="172"/>
        <v>41934.842685185184</v>
      </c>
      <c r="T1801" s="11">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s="7" t="str">
        <f t="shared" si="170"/>
        <v>photography</v>
      </c>
      <c r="R1802" s="7" t="str">
        <f t="shared" si="171"/>
        <v>photobooks</v>
      </c>
      <c r="S1802" s="11">
        <f t="shared" si="172"/>
        <v>42623.606134259258</v>
      </c>
      <c r="T1802" s="11">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s="7" t="str">
        <f t="shared" si="170"/>
        <v>photography</v>
      </c>
      <c r="R1803" s="7" t="str">
        <f t="shared" si="171"/>
        <v>photobooks</v>
      </c>
      <c r="S1803" s="11">
        <f t="shared" si="172"/>
        <v>42321.660509259258</v>
      </c>
      <c r="T1803" s="11">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s="7" t="str">
        <f t="shared" si="170"/>
        <v>photography</v>
      </c>
      <c r="R1804" s="7" t="str">
        <f t="shared" si="171"/>
        <v>photobooks</v>
      </c>
      <c r="S1804" s="11">
        <f t="shared" si="172"/>
        <v>42159.47256944445</v>
      </c>
      <c r="T1804" s="11">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s="7" t="str">
        <f t="shared" si="170"/>
        <v>photography</v>
      </c>
      <c r="R1805" s="7" t="str">
        <f t="shared" si="171"/>
        <v>photobooks</v>
      </c>
      <c r="S1805" s="11">
        <f t="shared" si="172"/>
        <v>42018.071550925932</v>
      </c>
      <c r="T1805" s="11">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s="7" t="str">
        <f t="shared" si="170"/>
        <v>photography</v>
      </c>
      <c r="R1806" s="7" t="str">
        <f t="shared" si="171"/>
        <v>photobooks</v>
      </c>
      <c r="S1806" s="11">
        <f t="shared" si="172"/>
        <v>42282.678287037037</v>
      </c>
      <c r="T1806" s="11">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s="7" t="str">
        <f t="shared" si="170"/>
        <v>photography</v>
      </c>
      <c r="R1807" s="7" t="str">
        <f t="shared" si="171"/>
        <v>photobooks</v>
      </c>
      <c r="S1807" s="11">
        <f t="shared" si="172"/>
        <v>42247.803912037038</v>
      </c>
      <c r="T1807" s="11">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s="7" t="str">
        <f t="shared" si="170"/>
        <v>photography</v>
      </c>
      <c r="R1808" s="7" t="str">
        <f t="shared" si="171"/>
        <v>photobooks</v>
      </c>
      <c r="S1808" s="11">
        <f t="shared" si="172"/>
        <v>41877.638298611113</v>
      </c>
      <c r="T1808" s="11">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s="7" t="str">
        <f t="shared" si="170"/>
        <v>photography</v>
      </c>
      <c r="R1809" s="7" t="str">
        <f t="shared" si="171"/>
        <v>photobooks</v>
      </c>
      <c r="S1809" s="11">
        <f t="shared" si="172"/>
        <v>41880.068437499998</v>
      </c>
      <c r="T1809" s="11">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s="7" t="str">
        <f t="shared" si="170"/>
        <v>photography</v>
      </c>
      <c r="R1810" s="7" t="str">
        <f t="shared" si="171"/>
        <v>photobooks</v>
      </c>
      <c r="S1810" s="11">
        <f t="shared" si="172"/>
        <v>42742.680902777778</v>
      </c>
      <c r="T1810" s="11">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s="7" t="str">
        <f t="shared" si="170"/>
        <v>photography</v>
      </c>
      <c r="R1811" s="7" t="str">
        <f t="shared" si="171"/>
        <v>photobooks</v>
      </c>
      <c r="S1811" s="11">
        <f t="shared" si="172"/>
        <v>42029.907858796301</v>
      </c>
      <c r="T1811" s="11">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s="7" t="str">
        <f t="shared" si="170"/>
        <v>photography</v>
      </c>
      <c r="R1812" s="7" t="str">
        <f t="shared" si="171"/>
        <v>photobooks</v>
      </c>
      <c r="S1812" s="11">
        <f t="shared" si="172"/>
        <v>41860.91002314815</v>
      </c>
      <c r="T1812" s="11">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s="7" t="str">
        <f t="shared" si="170"/>
        <v>photography</v>
      </c>
      <c r="R1813" s="7" t="str">
        <f t="shared" si="171"/>
        <v>photobooks</v>
      </c>
      <c r="S1813" s="11">
        <f t="shared" si="172"/>
        <v>41876.433680555558</v>
      </c>
      <c r="T1813" s="11">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s="7" t="str">
        <f t="shared" si="170"/>
        <v>photography</v>
      </c>
      <c r="R1814" s="7" t="str">
        <f t="shared" si="171"/>
        <v>photobooks</v>
      </c>
      <c r="S1814" s="11">
        <f t="shared" si="172"/>
        <v>42524.318703703699</v>
      </c>
      <c r="T1814" s="11">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e">
        <f t="shared" si="169"/>
        <v>#DIV/0!</v>
      </c>
      <c r="Q1815" s="7" t="str">
        <f t="shared" si="170"/>
        <v>photography</v>
      </c>
      <c r="R1815" s="7" t="str">
        <f t="shared" si="171"/>
        <v>photobooks</v>
      </c>
      <c r="S1815" s="11">
        <f t="shared" si="172"/>
        <v>41829.889027777775</v>
      </c>
      <c r="T1815" s="11">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s="7" t="str">
        <f t="shared" si="170"/>
        <v>photography</v>
      </c>
      <c r="R1816" s="7" t="str">
        <f t="shared" si="171"/>
        <v>photobooks</v>
      </c>
      <c r="S1816" s="11">
        <f t="shared" si="172"/>
        <v>42033.314074074078</v>
      </c>
      <c r="T1816" s="11">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e">
        <f t="shared" si="169"/>
        <v>#DIV/0!</v>
      </c>
      <c r="Q1817" s="7" t="str">
        <f t="shared" si="170"/>
        <v>photography</v>
      </c>
      <c r="R1817" s="7" t="str">
        <f t="shared" si="171"/>
        <v>photobooks</v>
      </c>
      <c r="S1817" s="11">
        <f t="shared" si="172"/>
        <v>42172.906678240746</v>
      </c>
      <c r="T1817" s="11">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s="7" t="str">
        <f t="shared" si="170"/>
        <v>photography</v>
      </c>
      <c r="R1818" s="7" t="str">
        <f t="shared" si="171"/>
        <v>photobooks</v>
      </c>
      <c r="S1818" s="11">
        <f t="shared" si="172"/>
        <v>42548.876192129625</v>
      </c>
      <c r="T1818" s="11">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s="7" t="str">
        <f t="shared" si="170"/>
        <v>photography</v>
      </c>
      <c r="R1819" s="7" t="str">
        <f t="shared" si="171"/>
        <v>photobooks</v>
      </c>
      <c r="S1819" s="11">
        <f t="shared" si="172"/>
        <v>42705.662118055552</v>
      </c>
      <c r="T1819" s="11">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e">
        <f t="shared" si="169"/>
        <v>#DIV/0!</v>
      </c>
      <c r="Q1820" s="7" t="str">
        <f t="shared" si="170"/>
        <v>photography</v>
      </c>
      <c r="R1820" s="7" t="str">
        <f t="shared" si="171"/>
        <v>photobooks</v>
      </c>
      <c r="S1820" s="11">
        <f t="shared" si="172"/>
        <v>42067.234375</v>
      </c>
      <c r="T1820" s="11">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s="7" t="str">
        <f t="shared" si="170"/>
        <v>photography</v>
      </c>
      <c r="R1821" s="7" t="str">
        <f t="shared" si="171"/>
        <v>photobooks</v>
      </c>
      <c r="S1821" s="11">
        <f t="shared" si="172"/>
        <v>41820.752268518518</v>
      </c>
      <c r="T1821" s="11">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s="7" t="str">
        <f t="shared" si="170"/>
        <v>photography</v>
      </c>
      <c r="R1822" s="7" t="str">
        <f t="shared" si="171"/>
        <v>photobooks</v>
      </c>
      <c r="S1822" s="11">
        <f t="shared" si="172"/>
        <v>42065.084375000006</v>
      </c>
      <c r="T1822" s="11">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s="7" t="str">
        <f t="shared" si="170"/>
        <v>music</v>
      </c>
      <c r="R1823" s="7" t="str">
        <f t="shared" si="171"/>
        <v>rock</v>
      </c>
      <c r="S1823" s="11">
        <f t="shared" si="172"/>
        <v>40926.319062499999</v>
      </c>
      <c r="T1823" s="11">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s="7" t="str">
        <f t="shared" si="170"/>
        <v>music</v>
      </c>
      <c r="R1824" s="7" t="str">
        <f t="shared" si="171"/>
        <v>rock</v>
      </c>
      <c r="S1824" s="11">
        <f t="shared" si="172"/>
        <v>41634.797013888885</v>
      </c>
      <c r="T1824" s="11">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s="7" t="str">
        <f t="shared" si="170"/>
        <v>music</v>
      </c>
      <c r="R1825" s="7" t="str">
        <f t="shared" si="171"/>
        <v>rock</v>
      </c>
      <c r="S1825" s="11">
        <f t="shared" si="172"/>
        <v>41176.684907407405</v>
      </c>
      <c r="T1825" s="11">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s="7" t="str">
        <f t="shared" si="170"/>
        <v>music</v>
      </c>
      <c r="R1826" s="7" t="str">
        <f t="shared" si="171"/>
        <v>rock</v>
      </c>
      <c r="S1826" s="11">
        <f t="shared" si="172"/>
        <v>41626.916284722225</v>
      </c>
      <c r="T1826" s="11">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s="7" t="str">
        <f t="shared" si="170"/>
        <v>music</v>
      </c>
      <c r="R1827" s="7" t="str">
        <f t="shared" si="171"/>
        <v>rock</v>
      </c>
      <c r="S1827" s="11">
        <f t="shared" si="172"/>
        <v>41443.83452546296</v>
      </c>
      <c r="T1827" s="11">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s="7" t="str">
        <f t="shared" si="170"/>
        <v>music</v>
      </c>
      <c r="R1828" s="7" t="str">
        <f t="shared" si="171"/>
        <v>rock</v>
      </c>
      <c r="S1828" s="11">
        <f t="shared" si="172"/>
        <v>41657.923807870371</v>
      </c>
      <c r="T1828" s="11">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s="7" t="str">
        <f t="shared" si="170"/>
        <v>music</v>
      </c>
      <c r="R1829" s="7" t="str">
        <f t="shared" si="171"/>
        <v>rock</v>
      </c>
      <c r="S1829" s="11">
        <f t="shared" si="172"/>
        <v>40555.325937499998</v>
      </c>
      <c r="T1829" s="11">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s="7" t="str">
        <f t="shared" si="170"/>
        <v>music</v>
      </c>
      <c r="R1830" s="7" t="str">
        <f t="shared" si="171"/>
        <v>rock</v>
      </c>
      <c r="S1830" s="11">
        <f t="shared" si="172"/>
        <v>41736.899652777778</v>
      </c>
      <c r="T1830" s="11">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s="7" t="str">
        <f t="shared" si="170"/>
        <v>music</v>
      </c>
      <c r="R1831" s="7" t="str">
        <f t="shared" si="171"/>
        <v>rock</v>
      </c>
      <c r="S1831" s="11">
        <f t="shared" si="172"/>
        <v>40516.087627314817</v>
      </c>
      <c r="T1831" s="11">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s="7" t="str">
        <f t="shared" si="170"/>
        <v>music</v>
      </c>
      <c r="R1832" s="7" t="str">
        <f t="shared" si="171"/>
        <v>rock</v>
      </c>
      <c r="S1832" s="11">
        <f t="shared" si="172"/>
        <v>41664.684108796297</v>
      </c>
      <c r="T1832" s="11">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s="7" t="str">
        <f t="shared" si="170"/>
        <v>music</v>
      </c>
      <c r="R1833" s="7" t="str">
        <f t="shared" si="171"/>
        <v>rock</v>
      </c>
      <c r="S1833" s="11">
        <f t="shared" si="172"/>
        <v>41026.996099537035</v>
      </c>
      <c r="T1833" s="11">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s="7" t="str">
        <f t="shared" si="170"/>
        <v>music</v>
      </c>
      <c r="R1834" s="7" t="str">
        <f t="shared" si="171"/>
        <v>rock</v>
      </c>
      <c r="S1834" s="11">
        <f t="shared" si="172"/>
        <v>40576.539664351854</v>
      </c>
      <c r="T1834" s="11">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s="7" t="str">
        <f t="shared" si="170"/>
        <v>music</v>
      </c>
      <c r="R1835" s="7" t="str">
        <f t="shared" si="171"/>
        <v>rock</v>
      </c>
      <c r="S1835" s="11">
        <f t="shared" si="172"/>
        <v>41303.044016203705</v>
      </c>
      <c r="T1835" s="11">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s="7" t="str">
        <f t="shared" si="170"/>
        <v>music</v>
      </c>
      <c r="R1836" s="7" t="str">
        <f t="shared" si="171"/>
        <v>rock</v>
      </c>
      <c r="S1836" s="11">
        <f t="shared" si="172"/>
        <v>41988.964062500003</v>
      </c>
      <c r="T1836" s="11">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s="7" t="str">
        <f t="shared" si="170"/>
        <v>music</v>
      </c>
      <c r="R1837" s="7" t="str">
        <f t="shared" si="171"/>
        <v>rock</v>
      </c>
      <c r="S1837" s="11">
        <f t="shared" si="172"/>
        <v>42430.702210648145</v>
      </c>
      <c r="T1837" s="11">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s="7" t="str">
        <f t="shared" si="170"/>
        <v>music</v>
      </c>
      <c r="R1838" s="7" t="str">
        <f t="shared" si="171"/>
        <v>rock</v>
      </c>
      <c r="S1838" s="11">
        <f t="shared" si="172"/>
        <v>41305.809363425928</v>
      </c>
      <c r="T1838" s="11">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s="7" t="str">
        <f t="shared" si="170"/>
        <v>music</v>
      </c>
      <c r="R1839" s="7" t="str">
        <f t="shared" si="171"/>
        <v>rock</v>
      </c>
      <c r="S1839" s="11">
        <f t="shared" si="172"/>
        <v>40926.047858796301</v>
      </c>
      <c r="T1839" s="11">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s="7" t="str">
        <f t="shared" si="170"/>
        <v>music</v>
      </c>
      <c r="R1840" s="7" t="str">
        <f t="shared" si="171"/>
        <v>rock</v>
      </c>
      <c r="S1840" s="11">
        <f t="shared" si="172"/>
        <v>40788.786539351851</v>
      </c>
      <c r="T1840" s="11">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s="7" t="str">
        <f t="shared" si="170"/>
        <v>music</v>
      </c>
      <c r="R1841" s="7" t="str">
        <f t="shared" si="171"/>
        <v>rock</v>
      </c>
      <c r="S1841" s="11">
        <f t="shared" si="172"/>
        <v>42614.722013888888</v>
      </c>
      <c r="T1841" s="11">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s="7" t="str">
        <f t="shared" si="170"/>
        <v>music</v>
      </c>
      <c r="R1842" s="7" t="str">
        <f t="shared" si="171"/>
        <v>rock</v>
      </c>
      <c r="S1842" s="11">
        <f t="shared" si="172"/>
        <v>41382.096180555556</v>
      </c>
      <c r="T1842" s="11">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s="7" t="str">
        <f t="shared" si="170"/>
        <v>music</v>
      </c>
      <c r="R1843" s="7" t="str">
        <f t="shared" si="171"/>
        <v>rock</v>
      </c>
      <c r="S1843" s="11">
        <f t="shared" si="172"/>
        <v>41745.84542824074</v>
      </c>
      <c r="T1843" s="11">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s="7" t="str">
        <f t="shared" si="170"/>
        <v>music</v>
      </c>
      <c r="R1844" s="7" t="str">
        <f t="shared" si="171"/>
        <v>rock</v>
      </c>
      <c r="S1844" s="11">
        <f t="shared" si="172"/>
        <v>42031.631724537037</v>
      </c>
      <c r="T1844" s="11">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s="7" t="str">
        <f t="shared" si="170"/>
        <v>music</v>
      </c>
      <c r="R1845" s="7" t="str">
        <f t="shared" si="171"/>
        <v>rock</v>
      </c>
      <c r="S1845" s="11">
        <f t="shared" si="172"/>
        <v>40564.994837962964</v>
      </c>
      <c r="T1845" s="11">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s="7" t="str">
        <f t="shared" si="170"/>
        <v>music</v>
      </c>
      <c r="R1846" s="7" t="str">
        <f t="shared" si="171"/>
        <v>rock</v>
      </c>
      <c r="S1846" s="11">
        <f t="shared" si="172"/>
        <v>40666.973541666666</v>
      </c>
      <c r="T1846" s="11">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s="7" t="str">
        <f t="shared" si="170"/>
        <v>music</v>
      </c>
      <c r="R1847" s="7" t="str">
        <f t="shared" si="171"/>
        <v>rock</v>
      </c>
      <c r="S1847" s="11">
        <f t="shared" si="172"/>
        <v>42523.333310185189</v>
      </c>
      <c r="T1847" s="11">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s="7" t="str">
        <f t="shared" si="170"/>
        <v>music</v>
      </c>
      <c r="R1848" s="7" t="str">
        <f t="shared" si="171"/>
        <v>rock</v>
      </c>
      <c r="S1848" s="11">
        <f t="shared" si="172"/>
        <v>41228.650196759263</v>
      </c>
      <c r="T1848" s="11">
        <f t="shared" si="173"/>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s="7" t="str">
        <f t="shared" si="170"/>
        <v>music</v>
      </c>
      <c r="R1849" s="7" t="str">
        <f t="shared" si="171"/>
        <v>rock</v>
      </c>
      <c r="S1849" s="11">
        <f t="shared" si="172"/>
        <v>42094.236481481479</v>
      </c>
      <c r="T1849" s="11">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s="7" t="str">
        <f t="shared" si="170"/>
        <v>music</v>
      </c>
      <c r="R1850" s="7" t="str">
        <f t="shared" si="171"/>
        <v>rock</v>
      </c>
      <c r="S1850" s="11">
        <f t="shared" si="172"/>
        <v>40691.788055555553</v>
      </c>
      <c r="T1850" s="11">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s="7" t="str">
        <f t="shared" si="170"/>
        <v>music</v>
      </c>
      <c r="R1851" s="7" t="str">
        <f t="shared" si="171"/>
        <v>rock</v>
      </c>
      <c r="S1851" s="11">
        <f t="shared" si="172"/>
        <v>41169.845590277779</v>
      </c>
      <c r="T1851" s="11">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s="7" t="str">
        <f t="shared" si="170"/>
        <v>music</v>
      </c>
      <c r="R1852" s="7" t="str">
        <f t="shared" si="171"/>
        <v>rock</v>
      </c>
      <c r="S1852" s="11">
        <f t="shared" si="172"/>
        <v>41800.959490740745</v>
      </c>
      <c r="T1852" s="11">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s="7" t="str">
        <f t="shared" si="170"/>
        <v>music</v>
      </c>
      <c r="R1853" s="7" t="str">
        <f t="shared" si="171"/>
        <v>rock</v>
      </c>
      <c r="S1853" s="11">
        <f t="shared" si="172"/>
        <v>41827.906689814816</v>
      </c>
      <c r="T1853" s="11">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s="7" t="str">
        <f t="shared" si="170"/>
        <v>music</v>
      </c>
      <c r="R1854" s="7" t="str">
        <f t="shared" si="171"/>
        <v>rock</v>
      </c>
      <c r="S1854" s="11">
        <f t="shared" si="172"/>
        <v>42081.77143518519</v>
      </c>
      <c r="T1854" s="11">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s="7" t="str">
        <f t="shared" si="170"/>
        <v>music</v>
      </c>
      <c r="R1855" s="7" t="str">
        <f t="shared" si="171"/>
        <v>rock</v>
      </c>
      <c r="S1855" s="11">
        <f t="shared" si="172"/>
        <v>41177.060381944444</v>
      </c>
      <c r="T1855" s="11">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s="7" t="str">
        <f t="shared" si="170"/>
        <v>music</v>
      </c>
      <c r="R1856" s="7" t="str">
        <f t="shared" si="171"/>
        <v>rock</v>
      </c>
      <c r="S1856" s="11">
        <f t="shared" si="172"/>
        <v>41388.021261574075</v>
      </c>
      <c r="T1856" s="11">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s="7" t="str">
        <f t="shared" si="170"/>
        <v>music</v>
      </c>
      <c r="R1857" s="7" t="str">
        <f t="shared" si="171"/>
        <v>rock</v>
      </c>
      <c r="S1857" s="11">
        <f t="shared" si="172"/>
        <v>41600.538657407407</v>
      </c>
      <c r="T1857" s="11">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s="7" t="str">
        <f t="shared" si="170"/>
        <v>music</v>
      </c>
      <c r="R1858" s="7" t="str">
        <f t="shared" si="171"/>
        <v>rock</v>
      </c>
      <c r="S1858" s="11">
        <f t="shared" si="172"/>
        <v>41817.854999999996</v>
      </c>
      <c r="T1858" s="11">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E1859/L1859</f>
        <v>136.36363636363637</v>
      </c>
      <c r="Q1859" s="7" t="str">
        <f t="shared" ref="Q1859:Q1922" si="176">LEFT(N1859,FIND("/",N1859)-1)</f>
        <v>music</v>
      </c>
      <c r="R1859" s="7" t="str">
        <f t="shared" ref="R1859:R1922" si="177">MID(N1859,FIND("/",N1859)+1,20)</f>
        <v>rock</v>
      </c>
      <c r="S1859" s="11">
        <f t="shared" ref="S1859:S1922" si="178">(((J1859/60)/60)/24)+DATE(1970,1,1)</f>
        <v>41864.76866898148</v>
      </c>
      <c r="T1859" s="11">
        <f t="shared" ref="T1859:T1922" si="17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s="7" t="str">
        <f t="shared" si="176"/>
        <v>music</v>
      </c>
      <c r="R1860" s="7" t="str">
        <f t="shared" si="177"/>
        <v>rock</v>
      </c>
      <c r="S1860" s="11">
        <f t="shared" si="178"/>
        <v>40833.200474537036</v>
      </c>
      <c r="T1860" s="11">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s="7" t="str">
        <f t="shared" si="176"/>
        <v>music</v>
      </c>
      <c r="R1861" s="7" t="str">
        <f t="shared" si="177"/>
        <v>rock</v>
      </c>
      <c r="S1861" s="11">
        <f t="shared" si="178"/>
        <v>40778.770011574074</v>
      </c>
      <c r="T1861" s="11">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s="7" t="str">
        <f t="shared" si="176"/>
        <v>music</v>
      </c>
      <c r="R1862" s="7" t="str">
        <f t="shared" si="177"/>
        <v>rock</v>
      </c>
      <c r="S1862" s="11">
        <f t="shared" si="178"/>
        <v>41655.709305555552</v>
      </c>
      <c r="T1862" s="11">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e">
        <f t="shared" si="175"/>
        <v>#DIV/0!</v>
      </c>
      <c r="Q1863" s="7" t="str">
        <f t="shared" si="176"/>
        <v>games</v>
      </c>
      <c r="R1863" s="7" t="str">
        <f t="shared" si="177"/>
        <v>mobile games</v>
      </c>
      <c r="S1863" s="11">
        <f t="shared" si="178"/>
        <v>42000.300243055557</v>
      </c>
      <c r="T1863" s="11">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s="7" t="str">
        <f t="shared" si="176"/>
        <v>games</v>
      </c>
      <c r="R1864" s="7" t="str">
        <f t="shared" si="177"/>
        <v>mobile games</v>
      </c>
      <c r="S1864" s="11">
        <f t="shared" si="178"/>
        <v>42755.492754629624</v>
      </c>
      <c r="T1864" s="11">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s="7" t="str">
        <f t="shared" si="176"/>
        <v>games</v>
      </c>
      <c r="R1865" s="7" t="str">
        <f t="shared" si="177"/>
        <v>mobile games</v>
      </c>
      <c r="S1865" s="11">
        <f t="shared" si="178"/>
        <v>41772.797280092593</v>
      </c>
      <c r="T1865" s="11">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s="7" t="str">
        <f t="shared" si="176"/>
        <v>games</v>
      </c>
      <c r="R1866" s="7" t="str">
        <f t="shared" si="177"/>
        <v>mobile games</v>
      </c>
      <c r="S1866" s="11">
        <f t="shared" si="178"/>
        <v>41733.716435185182</v>
      </c>
      <c r="T1866" s="11">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s="7" t="str">
        <f t="shared" si="176"/>
        <v>games</v>
      </c>
      <c r="R1867" s="7" t="str">
        <f t="shared" si="177"/>
        <v>mobile games</v>
      </c>
      <c r="S1867" s="11">
        <f t="shared" si="178"/>
        <v>42645.367442129631</v>
      </c>
      <c r="T1867" s="11">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s="7" t="str">
        <f t="shared" si="176"/>
        <v>games</v>
      </c>
      <c r="R1868" s="7" t="str">
        <f t="shared" si="177"/>
        <v>mobile games</v>
      </c>
      <c r="S1868" s="11">
        <f t="shared" si="178"/>
        <v>42742.246493055558</v>
      </c>
      <c r="T1868" s="11">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s="7" t="str">
        <f t="shared" si="176"/>
        <v>games</v>
      </c>
      <c r="R1869" s="7" t="str">
        <f t="shared" si="177"/>
        <v>mobile games</v>
      </c>
      <c r="S1869" s="11">
        <f t="shared" si="178"/>
        <v>42649.924907407403</v>
      </c>
      <c r="T1869" s="11">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s="7" t="str">
        <f t="shared" si="176"/>
        <v>games</v>
      </c>
      <c r="R1870" s="7" t="str">
        <f t="shared" si="177"/>
        <v>mobile games</v>
      </c>
      <c r="S1870" s="11">
        <f t="shared" si="178"/>
        <v>42328.779224537036</v>
      </c>
      <c r="T1870" s="11">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e">
        <f t="shared" si="175"/>
        <v>#DIV/0!</v>
      </c>
      <c r="Q1871" s="7" t="str">
        <f t="shared" si="176"/>
        <v>games</v>
      </c>
      <c r="R1871" s="7" t="str">
        <f t="shared" si="177"/>
        <v>mobile games</v>
      </c>
      <c r="S1871" s="11">
        <f t="shared" si="178"/>
        <v>42709.002881944441</v>
      </c>
      <c r="T1871" s="11">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s="7" t="str">
        <f t="shared" si="176"/>
        <v>games</v>
      </c>
      <c r="R1872" s="7" t="str">
        <f t="shared" si="177"/>
        <v>mobile games</v>
      </c>
      <c r="S1872" s="11">
        <f t="shared" si="178"/>
        <v>42371.355729166666</v>
      </c>
      <c r="T1872" s="11">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s="7" t="str">
        <f t="shared" si="176"/>
        <v>games</v>
      </c>
      <c r="R1873" s="7" t="str">
        <f t="shared" si="177"/>
        <v>mobile games</v>
      </c>
      <c r="S1873" s="11">
        <f t="shared" si="178"/>
        <v>41923.783576388887</v>
      </c>
      <c r="T1873" s="11">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s="7" t="str">
        <f t="shared" si="176"/>
        <v>games</v>
      </c>
      <c r="R1874" s="7" t="str">
        <f t="shared" si="177"/>
        <v>mobile games</v>
      </c>
      <c r="S1874" s="11">
        <f t="shared" si="178"/>
        <v>42155.129652777774</v>
      </c>
      <c r="T1874" s="11">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s="7" t="str">
        <f t="shared" si="176"/>
        <v>games</v>
      </c>
      <c r="R1875" s="7" t="str">
        <f t="shared" si="177"/>
        <v>mobile games</v>
      </c>
      <c r="S1875" s="11">
        <f t="shared" si="178"/>
        <v>42164.615856481483</v>
      </c>
      <c r="T1875" s="11">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s="7" t="str">
        <f t="shared" si="176"/>
        <v>games</v>
      </c>
      <c r="R1876" s="7" t="str">
        <f t="shared" si="177"/>
        <v>mobile games</v>
      </c>
      <c r="S1876" s="11">
        <f t="shared" si="178"/>
        <v>42529.969131944439</v>
      </c>
      <c r="T1876" s="11">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s="7" t="str">
        <f t="shared" si="176"/>
        <v>games</v>
      </c>
      <c r="R1877" s="7" t="str">
        <f t="shared" si="177"/>
        <v>mobile games</v>
      </c>
      <c r="S1877" s="11">
        <f t="shared" si="178"/>
        <v>42528.899398148147</v>
      </c>
      <c r="T1877" s="11">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e">
        <f t="shared" si="175"/>
        <v>#DIV/0!</v>
      </c>
      <c r="Q1878" s="7" t="str">
        <f t="shared" si="176"/>
        <v>games</v>
      </c>
      <c r="R1878" s="7" t="str">
        <f t="shared" si="177"/>
        <v>mobile games</v>
      </c>
      <c r="S1878" s="11">
        <f t="shared" si="178"/>
        <v>41776.284780092588</v>
      </c>
      <c r="T1878" s="11">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e">
        <f t="shared" si="175"/>
        <v>#DIV/0!</v>
      </c>
      <c r="Q1879" s="7" t="str">
        <f t="shared" si="176"/>
        <v>games</v>
      </c>
      <c r="R1879" s="7" t="str">
        <f t="shared" si="177"/>
        <v>mobile games</v>
      </c>
      <c r="S1879" s="11">
        <f t="shared" si="178"/>
        <v>42035.029224537036</v>
      </c>
      <c r="T1879" s="11">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e">
        <f t="shared" si="175"/>
        <v>#DIV/0!</v>
      </c>
      <c r="Q1880" s="7" t="str">
        <f t="shared" si="176"/>
        <v>games</v>
      </c>
      <c r="R1880" s="7" t="str">
        <f t="shared" si="177"/>
        <v>mobile games</v>
      </c>
      <c r="S1880" s="11">
        <f t="shared" si="178"/>
        <v>41773.008738425924</v>
      </c>
      <c r="T1880" s="11">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s="7" t="str">
        <f t="shared" si="176"/>
        <v>games</v>
      </c>
      <c r="R1881" s="7" t="str">
        <f t="shared" si="177"/>
        <v>mobile games</v>
      </c>
      <c r="S1881" s="11">
        <f t="shared" si="178"/>
        <v>42413.649641203709</v>
      </c>
      <c r="T1881" s="11">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s="7" t="str">
        <f t="shared" si="176"/>
        <v>games</v>
      </c>
      <c r="R1882" s="7" t="str">
        <f t="shared" si="177"/>
        <v>mobile games</v>
      </c>
      <c r="S1882" s="11">
        <f t="shared" si="178"/>
        <v>42430.566898148143</v>
      </c>
      <c r="T1882" s="11">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s="7" t="str">
        <f t="shared" si="176"/>
        <v>music</v>
      </c>
      <c r="R1883" s="7" t="str">
        <f t="shared" si="177"/>
        <v>indie rock</v>
      </c>
      <c r="S1883" s="11">
        <f t="shared" si="178"/>
        <v>42043.152650462958</v>
      </c>
      <c r="T1883" s="11">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s="7" t="str">
        <f t="shared" si="176"/>
        <v>music</v>
      </c>
      <c r="R1884" s="7" t="str">
        <f t="shared" si="177"/>
        <v>indie rock</v>
      </c>
      <c r="S1884" s="11">
        <f t="shared" si="178"/>
        <v>41067.949212962965</v>
      </c>
      <c r="T1884" s="11">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s="7" t="str">
        <f t="shared" si="176"/>
        <v>music</v>
      </c>
      <c r="R1885" s="7" t="str">
        <f t="shared" si="177"/>
        <v>indie rock</v>
      </c>
      <c r="S1885" s="11">
        <f t="shared" si="178"/>
        <v>40977.948009259257</v>
      </c>
      <c r="T1885" s="11">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s="7" t="str">
        <f t="shared" si="176"/>
        <v>music</v>
      </c>
      <c r="R1886" s="7" t="str">
        <f t="shared" si="177"/>
        <v>indie rock</v>
      </c>
      <c r="S1886" s="11">
        <f t="shared" si="178"/>
        <v>41205.198321759257</v>
      </c>
      <c r="T1886" s="11">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s="7" t="str">
        <f t="shared" si="176"/>
        <v>music</v>
      </c>
      <c r="R1887" s="7" t="str">
        <f t="shared" si="177"/>
        <v>indie rock</v>
      </c>
      <c r="S1887" s="11">
        <f t="shared" si="178"/>
        <v>41099.093865740739</v>
      </c>
      <c r="T1887" s="11">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s="7" t="str">
        <f t="shared" si="176"/>
        <v>music</v>
      </c>
      <c r="R1888" s="7" t="str">
        <f t="shared" si="177"/>
        <v>indie rock</v>
      </c>
      <c r="S1888" s="11">
        <f t="shared" si="178"/>
        <v>41925.906689814816</v>
      </c>
      <c r="T1888" s="11">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s="7" t="str">
        <f t="shared" si="176"/>
        <v>music</v>
      </c>
      <c r="R1889" s="7" t="str">
        <f t="shared" si="177"/>
        <v>indie rock</v>
      </c>
      <c r="S1889" s="11">
        <f t="shared" si="178"/>
        <v>42323.800138888888</v>
      </c>
      <c r="T1889" s="11">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s="7" t="str">
        <f t="shared" si="176"/>
        <v>music</v>
      </c>
      <c r="R1890" s="7" t="str">
        <f t="shared" si="177"/>
        <v>indie rock</v>
      </c>
      <c r="S1890" s="11">
        <f t="shared" si="178"/>
        <v>40299.239953703705</v>
      </c>
      <c r="T1890" s="11">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s="7" t="str">
        <f t="shared" si="176"/>
        <v>music</v>
      </c>
      <c r="R1891" s="7" t="str">
        <f t="shared" si="177"/>
        <v>indie rock</v>
      </c>
      <c r="S1891" s="11">
        <f t="shared" si="178"/>
        <v>41299.793356481481</v>
      </c>
      <c r="T1891" s="11">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s="7" t="str">
        <f t="shared" si="176"/>
        <v>music</v>
      </c>
      <c r="R1892" s="7" t="str">
        <f t="shared" si="177"/>
        <v>indie rock</v>
      </c>
      <c r="S1892" s="11">
        <f t="shared" si="178"/>
        <v>41228.786203703705</v>
      </c>
      <c r="T1892" s="11">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s="7" t="str">
        <f t="shared" si="176"/>
        <v>music</v>
      </c>
      <c r="R1893" s="7" t="str">
        <f t="shared" si="177"/>
        <v>indie rock</v>
      </c>
      <c r="S1893" s="11">
        <f t="shared" si="178"/>
        <v>40335.798078703701</v>
      </c>
      <c r="T1893" s="11">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s="7" t="str">
        <f t="shared" si="176"/>
        <v>music</v>
      </c>
      <c r="R1894" s="7" t="str">
        <f t="shared" si="177"/>
        <v>indie rock</v>
      </c>
      <c r="S1894" s="11">
        <f t="shared" si="178"/>
        <v>40671.637511574074</v>
      </c>
      <c r="T1894" s="11">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s="7" t="str">
        <f t="shared" si="176"/>
        <v>music</v>
      </c>
      <c r="R1895" s="7" t="str">
        <f t="shared" si="177"/>
        <v>indie rock</v>
      </c>
      <c r="S1895" s="11">
        <f t="shared" si="178"/>
        <v>40632.94195601852</v>
      </c>
      <c r="T1895" s="11">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s="7" t="str">
        <f t="shared" si="176"/>
        <v>music</v>
      </c>
      <c r="R1896" s="7" t="str">
        <f t="shared" si="177"/>
        <v>indie rock</v>
      </c>
      <c r="S1896" s="11">
        <f t="shared" si="178"/>
        <v>40920.904895833337</v>
      </c>
      <c r="T1896" s="11">
        <f t="shared" si="17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s="7" t="str">
        <f t="shared" si="176"/>
        <v>music</v>
      </c>
      <c r="R1897" s="7" t="str">
        <f t="shared" si="177"/>
        <v>indie rock</v>
      </c>
      <c r="S1897" s="11">
        <f t="shared" si="178"/>
        <v>42267.746782407412</v>
      </c>
      <c r="T1897" s="11">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s="7" t="str">
        <f t="shared" si="176"/>
        <v>music</v>
      </c>
      <c r="R1898" s="7" t="str">
        <f t="shared" si="177"/>
        <v>indie rock</v>
      </c>
      <c r="S1898" s="11">
        <f t="shared" si="178"/>
        <v>40981.710243055553</v>
      </c>
      <c r="T1898" s="11">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s="7" t="str">
        <f t="shared" si="176"/>
        <v>music</v>
      </c>
      <c r="R1899" s="7" t="str">
        <f t="shared" si="177"/>
        <v>indie rock</v>
      </c>
      <c r="S1899" s="11">
        <f t="shared" si="178"/>
        <v>41680.583402777782</v>
      </c>
      <c r="T1899" s="11">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s="7" t="str">
        <f t="shared" si="176"/>
        <v>music</v>
      </c>
      <c r="R1900" s="7" t="str">
        <f t="shared" si="177"/>
        <v>indie rock</v>
      </c>
      <c r="S1900" s="11">
        <f t="shared" si="178"/>
        <v>42366.192974537036</v>
      </c>
      <c r="T1900" s="11">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s="7" t="str">
        <f t="shared" si="176"/>
        <v>music</v>
      </c>
      <c r="R1901" s="7" t="str">
        <f t="shared" si="177"/>
        <v>indie rock</v>
      </c>
      <c r="S1901" s="11">
        <f t="shared" si="178"/>
        <v>42058.941736111112</v>
      </c>
      <c r="T1901" s="11">
        <f t="shared" si="17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s="7" t="str">
        <f t="shared" si="176"/>
        <v>music</v>
      </c>
      <c r="R1902" s="7" t="str">
        <f t="shared" si="177"/>
        <v>indie rock</v>
      </c>
      <c r="S1902" s="11">
        <f t="shared" si="178"/>
        <v>41160.871886574074</v>
      </c>
      <c r="T1902" s="11">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s="7" t="str">
        <f t="shared" si="176"/>
        <v>technology</v>
      </c>
      <c r="R1903" s="7" t="str">
        <f t="shared" si="177"/>
        <v>gadgets</v>
      </c>
      <c r="S1903" s="11">
        <f t="shared" si="178"/>
        <v>42116.54315972222</v>
      </c>
      <c r="T1903" s="11">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s="7" t="str">
        <f t="shared" si="176"/>
        <v>technology</v>
      </c>
      <c r="R1904" s="7" t="str">
        <f t="shared" si="177"/>
        <v>gadgets</v>
      </c>
      <c r="S1904" s="11">
        <f t="shared" si="178"/>
        <v>42037.789895833332</v>
      </c>
      <c r="T1904" s="11">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s="7" t="str">
        <f t="shared" si="176"/>
        <v>technology</v>
      </c>
      <c r="R1905" s="7" t="str">
        <f t="shared" si="177"/>
        <v>gadgets</v>
      </c>
      <c r="S1905" s="11">
        <f t="shared" si="178"/>
        <v>42702.770729166667</v>
      </c>
      <c r="T1905" s="11">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s="7" t="str">
        <f t="shared" si="176"/>
        <v>technology</v>
      </c>
      <c r="R1906" s="7" t="str">
        <f t="shared" si="177"/>
        <v>gadgets</v>
      </c>
      <c r="S1906" s="11">
        <f t="shared" si="178"/>
        <v>42326.685428240744</v>
      </c>
      <c r="T1906" s="11">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s="7" t="str">
        <f t="shared" si="176"/>
        <v>technology</v>
      </c>
      <c r="R1907" s="7" t="str">
        <f t="shared" si="177"/>
        <v>gadgets</v>
      </c>
      <c r="S1907" s="11">
        <f t="shared" si="178"/>
        <v>41859.925856481481</v>
      </c>
      <c r="T1907" s="11">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s="7" t="str">
        <f t="shared" si="176"/>
        <v>technology</v>
      </c>
      <c r="R1908" s="7" t="str">
        <f t="shared" si="177"/>
        <v>gadgets</v>
      </c>
      <c r="S1908" s="11">
        <f t="shared" si="178"/>
        <v>42514.671099537038</v>
      </c>
      <c r="T1908" s="11">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s="7" t="str">
        <f t="shared" si="176"/>
        <v>technology</v>
      </c>
      <c r="R1909" s="7" t="str">
        <f t="shared" si="177"/>
        <v>gadgets</v>
      </c>
      <c r="S1909" s="11">
        <f t="shared" si="178"/>
        <v>41767.587094907409</v>
      </c>
      <c r="T1909" s="11">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s="7" t="str">
        <f t="shared" si="176"/>
        <v>technology</v>
      </c>
      <c r="R1910" s="7" t="str">
        <f t="shared" si="177"/>
        <v>gadgets</v>
      </c>
      <c r="S1910" s="11">
        <f t="shared" si="178"/>
        <v>42703.917824074073</v>
      </c>
      <c r="T1910" s="11">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s="7" t="str">
        <f t="shared" si="176"/>
        <v>technology</v>
      </c>
      <c r="R1911" s="7" t="str">
        <f t="shared" si="177"/>
        <v>gadgets</v>
      </c>
      <c r="S1911" s="11">
        <f t="shared" si="178"/>
        <v>41905.429155092592</v>
      </c>
      <c r="T1911" s="11">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s="7" t="str">
        <f t="shared" si="176"/>
        <v>technology</v>
      </c>
      <c r="R1912" s="7" t="str">
        <f t="shared" si="177"/>
        <v>gadgets</v>
      </c>
      <c r="S1912" s="11">
        <f t="shared" si="178"/>
        <v>42264.963159722218</v>
      </c>
      <c r="T1912" s="11">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s="7" t="str">
        <f t="shared" si="176"/>
        <v>technology</v>
      </c>
      <c r="R1913" s="7" t="str">
        <f t="shared" si="177"/>
        <v>gadgets</v>
      </c>
      <c r="S1913" s="11">
        <f t="shared" si="178"/>
        <v>41830.033958333333</v>
      </c>
      <c r="T1913" s="11">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s="7" t="str">
        <f t="shared" si="176"/>
        <v>technology</v>
      </c>
      <c r="R1914" s="7" t="str">
        <f t="shared" si="177"/>
        <v>gadgets</v>
      </c>
      <c r="S1914" s="11">
        <f t="shared" si="178"/>
        <v>42129.226388888885</v>
      </c>
      <c r="T1914" s="11">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s="7" t="str">
        <f t="shared" si="176"/>
        <v>technology</v>
      </c>
      <c r="R1915" s="7" t="str">
        <f t="shared" si="177"/>
        <v>gadgets</v>
      </c>
      <c r="S1915" s="11">
        <f t="shared" si="178"/>
        <v>41890.511319444442</v>
      </c>
      <c r="T1915" s="11">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s="7" t="str">
        <f t="shared" si="176"/>
        <v>technology</v>
      </c>
      <c r="R1916" s="7" t="str">
        <f t="shared" si="177"/>
        <v>gadgets</v>
      </c>
      <c r="S1916" s="11">
        <f t="shared" si="178"/>
        <v>41929.174456018518</v>
      </c>
      <c r="T1916" s="11">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s="7" t="str">
        <f t="shared" si="176"/>
        <v>technology</v>
      </c>
      <c r="R1917" s="7" t="str">
        <f t="shared" si="177"/>
        <v>gadgets</v>
      </c>
      <c r="S1917" s="11">
        <f t="shared" si="178"/>
        <v>41864.04886574074</v>
      </c>
      <c r="T1917" s="11">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s="7" t="str">
        <f t="shared" si="176"/>
        <v>technology</v>
      </c>
      <c r="R1918" s="7" t="str">
        <f t="shared" si="177"/>
        <v>gadgets</v>
      </c>
      <c r="S1918" s="11">
        <f t="shared" si="178"/>
        <v>42656.717303240745</v>
      </c>
      <c r="T1918" s="11">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s="7" t="str">
        <f t="shared" si="176"/>
        <v>technology</v>
      </c>
      <c r="R1919" s="7" t="str">
        <f t="shared" si="177"/>
        <v>gadgets</v>
      </c>
      <c r="S1919" s="11">
        <f t="shared" si="178"/>
        <v>42746.270057870366</v>
      </c>
      <c r="T1919" s="11">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s="7" t="str">
        <f t="shared" si="176"/>
        <v>technology</v>
      </c>
      <c r="R1920" s="7" t="str">
        <f t="shared" si="177"/>
        <v>gadgets</v>
      </c>
      <c r="S1920" s="11">
        <f t="shared" si="178"/>
        <v>41828.789942129632</v>
      </c>
      <c r="T1920" s="11">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s="7" t="str">
        <f t="shared" si="176"/>
        <v>technology</v>
      </c>
      <c r="R1921" s="7" t="str">
        <f t="shared" si="177"/>
        <v>gadgets</v>
      </c>
      <c r="S1921" s="11">
        <f t="shared" si="178"/>
        <v>42113.875567129624</v>
      </c>
      <c r="T1921" s="11">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s="7" t="str">
        <f t="shared" si="176"/>
        <v>technology</v>
      </c>
      <c r="R1922" s="7" t="str">
        <f t="shared" si="177"/>
        <v>gadgets</v>
      </c>
      <c r="S1922" s="11">
        <f t="shared" si="178"/>
        <v>42270.875706018516</v>
      </c>
      <c r="T1922" s="11">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E1923/L1923</f>
        <v>54</v>
      </c>
      <c r="Q1923" s="7" t="str">
        <f t="shared" ref="Q1923:Q1986" si="182">LEFT(N1923,FIND("/",N1923)-1)</f>
        <v>music</v>
      </c>
      <c r="R1923" s="7" t="str">
        <f t="shared" ref="R1923:R1986" si="183">MID(N1923,FIND("/",N1923)+1,20)</f>
        <v>indie rock</v>
      </c>
      <c r="S1923" s="11">
        <f t="shared" ref="S1923:S1986" si="184">(((J1923/60)/60)/24)+DATE(1970,1,1)</f>
        <v>41074.221562500003</v>
      </c>
      <c r="T1923" s="11">
        <f t="shared" ref="T1923:T1986" si="185">(((I1923/60)/60)/24)+DATE(1970,1,1)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s="7" t="str">
        <f t="shared" si="182"/>
        <v>music</v>
      </c>
      <c r="R1924" s="7" t="str">
        <f t="shared" si="183"/>
        <v>indie rock</v>
      </c>
      <c r="S1924" s="11">
        <f t="shared" si="184"/>
        <v>41590.255868055552</v>
      </c>
      <c r="T1924" s="11">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s="7" t="str">
        <f t="shared" si="182"/>
        <v>music</v>
      </c>
      <c r="R1925" s="7" t="str">
        <f t="shared" si="183"/>
        <v>indie rock</v>
      </c>
      <c r="S1925" s="11">
        <f t="shared" si="184"/>
        <v>40772.848749999997</v>
      </c>
      <c r="T1925" s="11">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s="7" t="str">
        <f t="shared" si="182"/>
        <v>music</v>
      </c>
      <c r="R1926" s="7" t="str">
        <f t="shared" si="183"/>
        <v>indie rock</v>
      </c>
      <c r="S1926" s="11">
        <f t="shared" si="184"/>
        <v>41626.761053240742</v>
      </c>
      <c r="T1926" s="11">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s="7" t="str">
        <f t="shared" si="182"/>
        <v>music</v>
      </c>
      <c r="R1927" s="7" t="str">
        <f t="shared" si="183"/>
        <v>indie rock</v>
      </c>
      <c r="S1927" s="11">
        <f t="shared" si="184"/>
        <v>41535.90148148148</v>
      </c>
      <c r="T1927" s="11">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s="7" t="str">
        <f t="shared" si="182"/>
        <v>music</v>
      </c>
      <c r="R1928" s="7" t="str">
        <f t="shared" si="183"/>
        <v>indie rock</v>
      </c>
      <c r="S1928" s="11">
        <f t="shared" si="184"/>
        <v>40456.954351851848</v>
      </c>
      <c r="T1928" s="11">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s="7" t="str">
        <f t="shared" si="182"/>
        <v>music</v>
      </c>
      <c r="R1929" s="7" t="str">
        <f t="shared" si="183"/>
        <v>indie rock</v>
      </c>
      <c r="S1929" s="11">
        <f t="shared" si="184"/>
        <v>40960.861562500002</v>
      </c>
      <c r="T1929" s="11">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s="7" t="str">
        <f t="shared" si="182"/>
        <v>music</v>
      </c>
      <c r="R1930" s="7" t="str">
        <f t="shared" si="183"/>
        <v>indie rock</v>
      </c>
      <c r="S1930" s="11">
        <f t="shared" si="184"/>
        <v>41371.648078703707</v>
      </c>
      <c r="T1930" s="11">
        <f t="shared" si="185"/>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s="7" t="str">
        <f t="shared" si="182"/>
        <v>music</v>
      </c>
      <c r="R1931" s="7" t="str">
        <f t="shared" si="183"/>
        <v>indie rock</v>
      </c>
      <c r="S1931" s="11">
        <f t="shared" si="184"/>
        <v>40687.021597222221</v>
      </c>
      <c r="T1931" s="11">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s="7" t="str">
        <f t="shared" si="182"/>
        <v>music</v>
      </c>
      <c r="R1932" s="7" t="str">
        <f t="shared" si="183"/>
        <v>indie rock</v>
      </c>
      <c r="S1932" s="11">
        <f t="shared" si="184"/>
        <v>41402.558819444443</v>
      </c>
      <c r="T1932" s="11">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s="7" t="str">
        <f t="shared" si="182"/>
        <v>music</v>
      </c>
      <c r="R1933" s="7" t="str">
        <f t="shared" si="183"/>
        <v>indie rock</v>
      </c>
      <c r="S1933" s="11">
        <f t="shared" si="184"/>
        <v>41037.892465277779</v>
      </c>
      <c r="T1933" s="11">
        <f t="shared" si="185"/>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s="7" t="str">
        <f t="shared" si="182"/>
        <v>music</v>
      </c>
      <c r="R1934" s="7" t="str">
        <f t="shared" si="183"/>
        <v>indie rock</v>
      </c>
      <c r="S1934" s="11">
        <f t="shared" si="184"/>
        <v>40911.809872685182</v>
      </c>
      <c r="T1934" s="11">
        <f t="shared" si="185"/>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s="7" t="str">
        <f t="shared" si="182"/>
        <v>music</v>
      </c>
      <c r="R1935" s="7" t="str">
        <f t="shared" si="183"/>
        <v>indie rock</v>
      </c>
      <c r="S1935" s="11">
        <f t="shared" si="184"/>
        <v>41879.130868055552</v>
      </c>
      <c r="T1935" s="11">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s="7" t="str">
        <f t="shared" si="182"/>
        <v>music</v>
      </c>
      <c r="R1936" s="7" t="str">
        <f t="shared" si="183"/>
        <v>indie rock</v>
      </c>
      <c r="S1936" s="11">
        <f t="shared" si="184"/>
        <v>40865.867141203707</v>
      </c>
      <c r="T1936" s="11">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s="7" t="str">
        <f t="shared" si="182"/>
        <v>music</v>
      </c>
      <c r="R1937" s="7" t="str">
        <f t="shared" si="183"/>
        <v>indie rock</v>
      </c>
      <c r="S1937" s="11">
        <f t="shared" si="184"/>
        <v>41773.932534722226</v>
      </c>
      <c r="T1937" s="11">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s="7" t="str">
        <f t="shared" si="182"/>
        <v>music</v>
      </c>
      <c r="R1938" s="7" t="str">
        <f t="shared" si="183"/>
        <v>indie rock</v>
      </c>
      <c r="S1938" s="11">
        <f t="shared" si="184"/>
        <v>40852.889699074076</v>
      </c>
      <c r="T1938" s="11">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s="7" t="str">
        <f t="shared" si="182"/>
        <v>music</v>
      </c>
      <c r="R1939" s="7" t="str">
        <f t="shared" si="183"/>
        <v>indie rock</v>
      </c>
      <c r="S1939" s="11">
        <f t="shared" si="184"/>
        <v>41059.118993055556</v>
      </c>
      <c r="T1939" s="11">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s="7" t="str">
        <f t="shared" si="182"/>
        <v>music</v>
      </c>
      <c r="R1940" s="7" t="str">
        <f t="shared" si="183"/>
        <v>indie rock</v>
      </c>
      <c r="S1940" s="11">
        <f t="shared" si="184"/>
        <v>41426.259618055556</v>
      </c>
      <c r="T1940" s="11">
        <f t="shared" si="185"/>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s="7" t="str">
        <f t="shared" si="182"/>
        <v>music</v>
      </c>
      <c r="R1941" s="7" t="str">
        <f t="shared" si="183"/>
        <v>indie rock</v>
      </c>
      <c r="S1941" s="11">
        <f t="shared" si="184"/>
        <v>41313.985046296293</v>
      </c>
      <c r="T1941" s="11">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s="7" t="str">
        <f t="shared" si="182"/>
        <v>music</v>
      </c>
      <c r="R1942" s="7" t="str">
        <f t="shared" si="183"/>
        <v>indie rock</v>
      </c>
      <c r="S1942" s="11">
        <f t="shared" si="184"/>
        <v>40670.507326388892</v>
      </c>
      <c r="T1942" s="11">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s="7" t="str">
        <f t="shared" si="182"/>
        <v>technology</v>
      </c>
      <c r="R1943" s="7" t="str">
        <f t="shared" si="183"/>
        <v>hardware</v>
      </c>
      <c r="S1943" s="11">
        <f t="shared" si="184"/>
        <v>41744.290868055556</v>
      </c>
      <c r="T1943" s="11">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s="7" t="str">
        <f t="shared" si="182"/>
        <v>technology</v>
      </c>
      <c r="R1944" s="7" t="str">
        <f t="shared" si="183"/>
        <v>hardware</v>
      </c>
      <c r="S1944" s="11">
        <f t="shared" si="184"/>
        <v>40638.828009259261</v>
      </c>
      <c r="T1944" s="11">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s="7" t="str">
        <f t="shared" si="182"/>
        <v>technology</v>
      </c>
      <c r="R1945" s="7" t="str">
        <f t="shared" si="183"/>
        <v>hardware</v>
      </c>
      <c r="S1945" s="11">
        <f t="shared" si="184"/>
        <v>42548.269861111112</v>
      </c>
      <c r="T1945" s="11">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s="7" t="str">
        <f t="shared" si="182"/>
        <v>technology</v>
      </c>
      <c r="R1946" s="7" t="str">
        <f t="shared" si="183"/>
        <v>hardware</v>
      </c>
      <c r="S1946" s="11">
        <f t="shared" si="184"/>
        <v>41730.584374999999</v>
      </c>
      <c r="T1946" s="11">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s="7" t="str">
        <f t="shared" si="182"/>
        <v>technology</v>
      </c>
      <c r="R1947" s="7" t="str">
        <f t="shared" si="183"/>
        <v>hardware</v>
      </c>
      <c r="S1947" s="11">
        <f t="shared" si="184"/>
        <v>42157.251828703709</v>
      </c>
      <c r="T1947" s="11">
        <f t="shared" si="185"/>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s="7" t="str">
        <f t="shared" si="182"/>
        <v>technology</v>
      </c>
      <c r="R1948" s="7" t="str">
        <f t="shared" si="183"/>
        <v>hardware</v>
      </c>
      <c r="S1948" s="11">
        <f t="shared" si="184"/>
        <v>41689.150011574071</v>
      </c>
      <c r="T1948" s="11">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s="7" t="str">
        <f t="shared" si="182"/>
        <v>technology</v>
      </c>
      <c r="R1949" s="7" t="str">
        <f t="shared" si="183"/>
        <v>hardware</v>
      </c>
      <c r="S1949" s="11">
        <f t="shared" si="184"/>
        <v>40102.918055555558</v>
      </c>
      <c r="T1949" s="11">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s="7" t="str">
        <f t="shared" si="182"/>
        <v>technology</v>
      </c>
      <c r="R1950" s="7" t="str">
        <f t="shared" si="183"/>
        <v>hardware</v>
      </c>
      <c r="S1950" s="11">
        <f t="shared" si="184"/>
        <v>42473.604270833333</v>
      </c>
      <c r="T1950" s="11">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s="7" t="str">
        <f t="shared" si="182"/>
        <v>technology</v>
      </c>
      <c r="R1951" s="7" t="str">
        <f t="shared" si="183"/>
        <v>hardware</v>
      </c>
      <c r="S1951" s="11">
        <f t="shared" si="184"/>
        <v>41800.423043981478</v>
      </c>
      <c r="T1951" s="11">
        <f t="shared" si="185"/>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s="7" t="str">
        <f t="shared" si="182"/>
        <v>technology</v>
      </c>
      <c r="R1952" s="7" t="str">
        <f t="shared" si="183"/>
        <v>hardware</v>
      </c>
      <c r="S1952" s="11">
        <f t="shared" si="184"/>
        <v>40624.181400462963</v>
      </c>
      <c r="T1952" s="11">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s="7" t="str">
        <f t="shared" si="182"/>
        <v>technology</v>
      </c>
      <c r="R1953" s="7" t="str">
        <f t="shared" si="183"/>
        <v>hardware</v>
      </c>
      <c r="S1953" s="11">
        <f t="shared" si="184"/>
        <v>42651.420567129629</v>
      </c>
      <c r="T1953" s="11">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s="7" t="str">
        <f t="shared" si="182"/>
        <v>technology</v>
      </c>
      <c r="R1954" s="7" t="str">
        <f t="shared" si="183"/>
        <v>hardware</v>
      </c>
      <c r="S1954" s="11">
        <f t="shared" si="184"/>
        <v>41526.60665509259</v>
      </c>
      <c r="T1954" s="11">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s="7" t="str">
        <f t="shared" si="182"/>
        <v>technology</v>
      </c>
      <c r="R1955" s="7" t="str">
        <f t="shared" si="183"/>
        <v>hardware</v>
      </c>
      <c r="S1955" s="11">
        <f t="shared" si="184"/>
        <v>40941.199826388889</v>
      </c>
      <c r="T1955" s="11">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s="7" t="str">
        <f t="shared" si="182"/>
        <v>technology</v>
      </c>
      <c r="R1956" s="7" t="str">
        <f t="shared" si="183"/>
        <v>hardware</v>
      </c>
      <c r="S1956" s="11">
        <f t="shared" si="184"/>
        <v>42394.580740740741</v>
      </c>
      <c r="T1956" s="11">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s="7" t="str">
        <f t="shared" si="182"/>
        <v>technology</v>
      </c>
      <c r="R1957" s="7" t="str">
        <f t="shared" si="183"/>
        <v>hardware</v>
      </c>
      <c r="S1957" s="11">
        <f t="shared" si="184"/>
        <v>41020.271770833337</v>
      </c>
      <c r="T1957" s="11">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s="7" t="str">
        <f t="shared" si="182"/>
        <v>technology</v>
      </c>
      <c r="R1958" s="7" t="str">
        <f t="shared" si="183"/>
        <v>hardware</v>
      </c>
      <c r="S1958" s="11">
        <f t="shared" si="184"/>
        <v>42067.923668981486</v>
      </c>
      <c r="T1958" s="11">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s="7" t="str">
        <f t="shared" si="182"/>
        <v>technology</v>
      </c>
      <c r="R1959" s="7" t="str">
        <f t="shared" si="183"/>
        <v>hardware</v>
      </c>
      <c r="S1959" s="11">
        <f t="shared" si="184"/>
        <v>41179.098530092589</v>
      </c>
      <c r="T1959" s="11">
        <f t="shared" si="185"/>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s="7" t="str">
        <f t="shared" si="182"/>
        <v>technology</v>
      </c>
      <c r="R1960" s="7" t="str">
        <f t="shared" si="183"/>
        <v>hardware</v>
      </c>
      <c r="S1960" s="11">
        <f t="shared" si="184"/>
        <v>41326.987974537034</v>
      </c>
      <c r="T1960" s="11">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s="7" t="str">
        <f t="shared" si="182"/>
        <v>technology</v>
      </c>
      <c r="R1961" s="7" t="str">
        <f t="shared" si="183"/>
        <v>hardware</v>
      </c>
      <c r="S1961" s="11">
        <f t="shared" si="184"/>
        <v>41871.845601851855</v>
      </c>
      <c r="T1961" s="11">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s="7" t="str">
        <f t="shared" si="182"/>
        <v>technology</v>
      </c>
      <c r="R1962" s="7" t="str">
        <f t="shared" si="183"/>
        <v>hardware</v>
      </c>
      <c r="S1962" s="11">
        <f t="shared" si="184"/>
        <v>41964.362743055557</v>
      </c>
      <c r="T1962" s="11">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s="7" t="str">
        <f t="shared" si="182"/>
        <v>technology</v>
      </c>
      <c r="R1963" s="7" t="str">
        <f t="shared" si="183"/>
        <v>hardware</v>
      </c>
      <c r="S1963" s="11">
        <f t="shared" si="184"/>
        <v>41148.194641203707</v>
      </c>
      <c r="T1963" s="11">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s="7" t="str">
        <f t="shared" si="182"/>
        <v>technology</v>
      </c>
      <c r="R1964" s="7" t="str">
        <f t="shared" si="183"/>
        <v>hardware</v>
      </c>
      <c r="S1964" s="11">
        <f t="shared" si="184"/>
        <v>41742.780509259261</v>
      </c>
      <c r="T1964" s="11">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s="7" t="str">
        <f t="shared" si="182"/>
        <v>technology</v>
      </c>
      <c r="R1965" s="7" t="str">
        <f t="shared" si="183"/>
        <v>hardware</v>
      </c>
      <c r="S1965" s="11">
        <f t="shared" si="184"/>
        <v>41863.429791666669</v>
      </c>
      <c r="T1965" s="11">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s="7" t="str">
        <f t="shared" si="182"/>
        <v>technology</v>
      </c>
      <c r="R1966" s="7" t="str">
        <f t="shared" si="183"/>
        <v>hardware</v>
      </c>
      <c r="S1966" s="11">
        <f t="shared" si="184"/>
        <v>42452.272824074069</v>
      </c>
      <c r="T1966" s="11">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s="7" t="str">
        <f t="shared" si="182"/>
        <v>technology</v>
      </c>
      <c r="R1967" s="7" t="str">
        <f t="shared" si="183"/>
        <v>hardware</v>
      </c>
      <c r="S1967" s="11">
        <f t="shared" si="184"/>
        <v>40898.089236111111</v>
      </c>
      <c r="T1967" s="11">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s="7" t="str">
        <f t="shared" si="182"/>
        <v>technology</v>
      </c>
      <c r="R1968" s="7" t="str">
        <f t="shared" si="183"/>
        <v>hardware</v>
      </c>
      <c r="S1968" s="11">
        <f t="shared" si="184"/>
        <v>41835.540486111109</v>
      </c>
      <c r="T1968" s="11">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s="7" t="str">
        <f t="shared" si="182"/>
        <v>technology</v>
      </c>
      <c r="R1969" s="7" t="str">
        <f t="shared" si="183"/>
        <v>hardware</v>
      </c>
      <c r="S1969" s="11">
        <f t="shared" si="184"/>
        <v>41730.663530092592</v>
      </c>
      <c r="T1969" s="11">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s="7" t="str">
        <f t="shared" si="182"/>
        <v>technology</v>
      </c>
      <c r="R1970" s="7" t="str">
        <f t="shared" si="183"/>
        <v>hardware</v>
      </c>
      <c r="S1970" s="11">
        <f t="shared" si="184"/>
        <v>42676.586979166663</v>
      </c>
      <c r="T1970" s="11">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s="7" t="str">
        <f t="shared" si="182"/>
        <v>technology</v>
      </c>
      <c r="R1971" s="7" t="str">
        <f t="shared" si="183"/>
        <v>hardware</v>
      </c>
      <c r="S1971" s="11">
        <f t="shared" si="184"/>
        <v>42557.792453703703</v>
      </c>
      <c r="T1971" s="11">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s="7" t="str">
        <f t="shared" si="182"/>
        <v>technology</v>
      </c>
      <c r="R1972" s="7" t="str">
        <f t="shared" si="183"/>
        <v>hardware</v>
      </c>
      <c r="S1972" s="11">
        <f t="shared" si="184"/>
        <v>41324.193298611113</v>
      </c>
      <c r="T1972" s="11">
        <f t="shared" si="185"/>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s="7" t="str">
        <f t="shared" si="182"/>
        <v>technology</v>
      </c>
      <c r="R1973" s="7" t="str">
        <f t="shared" si="183"/>
        <v>hardware</v>
      </c>
      <c r="S1973" s="11">
        <f t="shared" si="184"/>
        <v>41561.500706018516</v>
      </c>
      <c r="T1973" s="11">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s="7" t="str">
        <f t="shared" si="182"/>
        <v>technology</v>
      </c>
      <c r="R1974" s="7" t="str">
        <f t="shared" si="183"/>
        <v>hardware</v>
      </c>
      <c r="S1974" s="11">
        <f t="shared" si="184"/>
        <v>41201.012083333335</v>
      </c>
      <c r="T1974" s="11">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s="7" t="str">
        <f t="shared" si="182"/>
        <v>technology</v>
      </c>
      <c r="R1975" s="7" t="str">
        <f t="shared" si="183"/>
        <v>hardware</v>
      </c>
      <c r="S1975" s="11">
        <f t="shared" si="184"/>
        <v>42549.722962962958</v>
      </c>
      <c r="T1975" s="11">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s="7" t="str">
        <f t="shared" si="182"/>
        <v>technology</v>
      </c>
      <c r="R1976" s="7" t="str">
        <f t="shared" si="183"/>
        <v>hardware</v>
      </c>
      <c r="S1976" s="11">
        <f t="shared" si="184"/>
        <v>41445.334131944444</v>
      </c>
      <c r="T1976" s="11">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s="7" t="str">
        <f t="shared" si="182"/>
        <v>technology</v>
      </c>
      <c r="R1977" s="7" t="str">
        <f t="shared" si="183"/>
        <v>hardware</v>
      </c>
      <c r="S1977" s="11">
        <f t="shared" si="184"/>
        <v>41313.755219907405</v>
      </c>
      <c r="T1977" s="11">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s="7" t="str">
        <f t="shared" si="182"/>
        <v>technology</v>
      </c>
      <c r="R1978" s="7" t="str">
        <f t="shared" si="183"/>
        <v>hardware</v>
      </c>
      <c r="S1978" s="11">
        <f t="shared" si="184"/>
        <v>41438.899594907409</v>
      </c>
      <c r="T1978" s="11">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s="7" t="str">
        <f t="shared" si="182"/>
        <v>technology</v>
      </c>
      <c r="R1979" s="7" t="str">
        <f t="shared" si="183"/>
        <v>hardware</v>
      </c>
      <c r="S1979" s="11">
        <f t="shared" si="184"/>
        <v>42311.216898148152</v>
      </c>
      <c r="T1979" s="11">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s="7" t="str">
        <f t="shared" si="182"/>
        <v>technology</v>
      </c>
      <c r="R1980" s="7" t="str">
        <f t="shared" si="183"/>
        <v>hardware</v>
      </c>
      <c r="S1980" s="11">
        <f t="shared" si="184"/>
        <v>41039.225601851853</v>
      </c>
      <c r="T1980" s="11">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s="7" t="str">
        <f t="shared" si="182"/>
        <v>technology</v>
      </c>
      <c r="R1981" s="7" t="str">
        <f t="shared" si="183"/>
        <v>hardware</v>
      </c>
      <c r="S1981" s="11">
        <f t="shared" si="184"/>
        <v>42290.460023148145</v>
      </c>
      <c r="T1981" s="11">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s="7" t="str">
        <f t="shared" si="182"/>
        <v>technology</v>
      </c>
      <c r="R1982" s="7" t="str">
        <f t="shared" si="183"/>
        <v>hardware</v>
      </c>
      <c r="S1982" s="11">
        <f t="shared" si="184"/>
        <v>42423.542384259257</v>
      </c>
      <c r="T1982" s="11">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s="7" t="str">
        <f t="shared" si="182"/>
        <v>photography</v>
      </c>
      <c r="R1983" s="7" t="str">
        <f t="shared" si="183"/>
        <v>people</v>
      </c>
      <c r="S1983" s="11">
        <f t="shared" si="184"/>
        <v>41799.725289351853</v>
      </c>
      <c r="T1983" s="11">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e">
        <f t="shared" si="181"/>
        <v>#DIV/0!</v>
      </c>
      <c r="Q1984" s="7" t="str">
        <f t="shared" si="182"/>
        <v>photography</v>
      </c>
      <c r="R1984" s="7" t="str">
        <f t="shared" si="183"/>
        <v>people</v>
      </c>
      <c r="S1984" s="11">
        <f t="shared" si="184"/>
        <v>42678.586655092593</v>
      </c>
      <c r="T1984" s="11">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s="7" t="str">
        <f t="shared" si="182"/>
        <v>photography</v>
      </c>
      <c r="R1985" s="7" t="str">
        <f t="shared" si="183"/>
        <v>people</v>
      </c>
      <c r="S1985" s="11">
        <f t="shared" si="184"/>
        <v>42593.011782407411</v>
      </c>
      <c r="T1985" s="11">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s="7" t="str">
        <f t="shared" si="182"/>
        <v>photography</v>
      </c>
      <c r="R1986" s="7" t="str">
        <f t="shared" si="183"/>
        <v>people</v>
      </c>
      <c r="S1986" s="11">
        <f t="shared" si="184"/>
        <v>41913.790289351848</v>
      </c>
      <c r="T1986" s="11">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E1987/L1987</f>
        <v>12.75</v>
      </c>
      <c r="Q1987" s="7" t="str">
        <f t="shared" ref="Q1987:Q2050" si="188">LEFT(N1987,FIND("/",N1987)-1)</f>
        <v>photography</v>
      </c>
      <c r="R1987" s="7" t="str">
        <f t="shared" ref="R1987:R2050" si="189">MID(N1987,FIND("/",N1987)+1,20)</f>
        <v>people</v>
      </c>
      <c r="S1987" s="11">
        <f t="shared" ref="S1987:S2050" si="190">(((J1987/60)/60)/24)+DATE(1970,1,1)</f>
        <v>42555.698738425926</v>
      </c>
      <c r="T1987" s="11">
        <f t="shared" ref="T1987:T2050" si="191">(((I1987/60)/60)/24)+DATE(1970,1,1)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s="7" t="str">
        <f t="shared" si="188"/>
        <v>photography</v>
      </c>
      <c r="R1988" s="7" t="str">
        <f t="shared" si="189"/>
        <v>people</v>
      </c>
      <c r="S1988" s="11">
        <f t="shared" si="190"/>
        <v>42413.433831018512</v>
      </c>
      <c r="T1988" s="11">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s="7" t="str">
        <f t="shared" si="188"/>
        <v>photography</v>
      </c>
      <c r="R1989" s="7" t="str">
        <f t="shared" si="189"/>
        <v>people</v>
      </c>
      <c r="S1989" s="11">
        <f t="shared" si="190"/>
        <v>42034.639768518522</v>
      </c>
      <c r="T1989" s="11">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s="7" t="str">
        <f t="shared" si="188"/>
        <v>photography</v>
      </c>
      <c r="R1990" s="7" t="str">
        <f t="shared" si="189"/>
        <v>people</v>
      </c>
      <c r="S1990" s="11">
        <f t="shared" si="190"/>
        <v>42206.763217592597</v>
      </c>
      <c r="T1990" s="11">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s="7" t="str">
        <f t="shared" si="188"/>
        <v>photography</v>
      </c>
      <c r="R1991" s="7" t="str">
        <f t="shared" si="189"/>
        <v>people</v>
      </c>
      <c r="S1991" s="11">
        <f t="shared" si="190"/>
        <v>42685.680648148147</v>
      </c>
      <c r="T1991" s="11">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s="7" t="str">
        <f t="shared" si="188"/>
        <v>photography</v>
      </c>
      <c r="R1992" s="7" t="str">
        <f t="shared" si="189"/>
        <v>people</v>
      </c>
      <c r="S1992" s="11">
        <f t="shared" si="190"/>
        <v>42398.195972222224</v>
      </c>
      <c r="T1992" s="11">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s="7" t="str">
        <f t="shared" si="188"/>
        <v>photography</v>
      </c>
      <c r="R1993" s="7" t="str">
        <f t="shared" si="189"/>
        <v>people</v>
      </c>
      <c r="S1993" s="11">
        <f t="shared" si="190"/>
        <v>42167.89335648148</v>
      </c>
      <c r="T1993" s="11">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s="7" t="str">
        <f t="shared" si="188"/>
        <v>photography</v>
      </c>
      <c r="R1994" s="7" t="str">
        <f t="shared" si="189"/>
        <v>people</v>
      </c>
      <c r="S1994" s="11">
        <f t="shared" si="190"/>
        <v>42023.143414351856</v>
      </c>
      <c r="T1994" s="11">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e">
        <f t="shared" si="187"/>
        <v>#DIV/0!</v>
      </c>
      <c r="Q1995" s="7" t="str">
        <f t="shared" si="188"/>
        <v>photography</v>
      </c>
      <c r="R1995" s="7" t="str">
        <f t="shared" si="189"/>
        <v>people</v>
      </c>
      <c r="S1995" s="11">
        <f t="shared" si="190"/>
        <v>42329.58839120371</v>
      </c>
      <c r="T1995" s="11">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e">
        <f t="shared" si="187"/>
        <v>#DIV/0!</v>
      </c>
      <c r="Q1996" s="7" t="str">
        <f t="shared" si="188"/>
        <v>photography</v>
      </c>
      <c r="R1996" s="7" t="str">
        <f t="shared" si="189"/>
        <v>people</v>
      </c>
      <c r="S1996" s="11">
        <f t="shared" si="190"/>
        <v>42651.006273148145</v>
      </c>
      <c r="T1996" s="11">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s="7" t="str">
        <f t="shared" si="188"/>
        <v>photography</v>
      </c>
      <c r="R1997" s="7" t="str">
        <f t="shared" si="189"/>
        <v>people</v>
      </c>
      <c r="S1997" s="11">
        <f t="shared" si="190"/>
        <v>42181.902037037042</v>
      </c>
      <c r="T1997" s="11">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e">
        <f t="shared" si="187"/>
        <v>#DIV/0!</v>
      </c>
      <c r="Q1998" s="7" t="str">
        <f t="shared" si="188"/>
        <v>photography</v>
      </c>
      <c r="R1998" s="7" t="str">
        <f t="shared" si="189"/>
        <v>people</v>
      </c>
      <c r="S1998" s="11">
        <f t="shared" si="190"/>
        <v>41800.819571759261</v>
      </c>
      <c r="T1998" s="11">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e">
        <f t="shared" si="187"/>
        <v>#DIV/0!</v>
      </c>
      <c r="Q1999" s="7" t="str">
        <f t="shared" si="188"/>
        <v>photography</v>
      </c>
      <c r="R1999" s="7" t="str">
        <f t="shared" si="189"/>
        <v>people</v>
      </c>
      <c r="S1999" s="11">
        <f t="shared" si="190"/>
        <v>41847.930694444447</v>
      </c>
      <c r="T1999" s="11">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s="7" t="str">
        <f t="shared" si="188"/>
        <v>photography</v>
      </c>
      <c r="R2000" s="7" t="str">
        <f t="shared" si="189"/>
        <v>people</v>
      </c>
      <c r="S2000" s="11">
        <f t="shared" si="190"/>
        <v>41807.118495370371</v>
      </c>
      <c r="T2000" s="11">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s="7" t="str">
        <f t="shared" si="188"/>
        <v>photography</v>
      </c>
      <c r="R2001" s="7" t="str">
        <f t="shared" si="189"/>
        <v>people</v>
      </c>
      <c r="S2001" s="11">
        <f t="shared" si="190"/>
        <v>41926.482731481483</v>
      </c>
      <c r="T2001" s="11">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s="7" t="str">
        <f t="shared" si="188"/>
        <v>photography</v>
      </c>
      <c r="R2002" s="7" t="str">
        <f t="shared" si="189"/>
        <v>people</v>
      </c>
      <c r="S2002" s="11">
        <f t="shared" si="190"/>
        <v>42345.951539351852</v>
      </c>
      <c r="T2002" s="11">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s="7" t="str">
        <f t="shared" si="188"/>
        <v>technology</v>
      </c>
      <c r="R2003" s="7" t="str">
        <f t="shared" si="189"/>
        <v>hardware</v>
      </c>
      <c r="S2003" s="11">
        <f t="shared" si="190"/>
        <v>42136.209675925929</v>
      </c>
      <c r="T2003" s="11">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s="7" t="str">
        <f t="shared" si="188"/>
        <v>technology</v>
      </c>
      <c r="R2004" s="7" t="str">
        <f t="shared" si="189"/>
        <v>hardware</v>
      </c>
      <c r="S2004" s="11">
        <f t="shared" si="190"/>
        <v>42728.71230324074</v>
      </c>
      <c r="T2004" s="11">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s="7" t="str">
        <f t="shared" si="188"/>
        <v>technology</v>
      </c>
      <c r="R2005" s="7" t="str">
        <f t="shared" si="189"/>
        <v>hardware</v>
      </c>
      <c r="S2005" s="11">
        <f t="shared" si="190"/>
        <v>40347.125601851854</v>
      </c>
      <c r="T2005" s="11">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s="7" t="str">
        <f t="shared" si="188"/>
        <v>technology</v>
      </c>
      <c r="R2006" s="7" t="str">
        <f t="shared" si="189"/>
        <v>hardware</v>
      </c>
      <c r="S2006" s="11">
        <f t="shared" si="190"/>
        <v>41800.604895833334</v>
      </c>
      <c r="T2006" s="11">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s="7" t="str">
        <f t="shared" si="188"/>
        <v>technology</v>
      </c>
      <c r="R2007" s="7" t="str">
        <f t="shared" si="189"/>
        <v>hardware</v>
      </c>
      <c r="S2007" s="11">
        <f t="shared" si="190"/>
        <v>41535.812708333331</v>
      </c>
      <c r="T2007" s="11">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s="7" t="str">
        <f t="shared" si="188"/>
        <v>technology</v>
      </c>
      <c r="R2008" s="7" t="str">
        <f t="shared" si="189"/>
        <v>hardware</v>
      </c>
      <c r="S2008" s="11">
        <f t="shared" si="190"/>
        <v>41941.500520833331</v>
      </c>
      <c r="T2008" s="11">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s="7" t="str">
        <f t="shared" si="188"/>
        <v>technology</v>
      </c>
      <c r="R2009" s="7" t="str">
        <f t="shared" si="189"/>
        <v>hardware</v>
      </c>
      <c r="S2009" s="11">
        <f t="shared" si="190"/>
        <v>40347.837800925925</v>
      </c>
      <c r="T2009" s="11">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s="7" t="str">
        <f t="shared" si="188"/>
        <v>technology</v>
      </c>
      <c r="R2010" s="7" t="str">
        <f t="shared" si="189"/>
        <v>hardware</v>
      </c>
      <c r="S2010" s="11">
        <f t="shared" si="190"/>
        <v>40761.604421296295</v>
      </c>
      <c r="T2010" s="11">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s="7" t="str">
        <f t="shared" si="188"/>
        <v>technology</v>
      </c>
      <c r="R2011" s="7" t="str">
        <f t="shared" si="189"/>
        <v>hardware</v>
      </c>
      <c r="S2011" s="11">
        <f t="shared" si="190"/>
        <v>42661.323414351849</v>
      </c>
      <c r="T2011" s="11">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s="7" t="str">
        <f t="shared" si="188"/>
        <v>technology</v>
      </c>
      <c r="R2012" s="7" t="str">
        <f t="shared" si="189"/>
        <v>hardware</v>
      </c>
      <c r="S2012" s="11">
        <f t="shared" si="190"/>
        <v>42570.996423611112</v>
      </c>
      <c r="T2012" s="11">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s="7" t="str">
        <f t="shared" si="188"/>
        <v>technology</v>
      </c>
      <c r="R2013" s="7" t="str">
        <f t="shared" si="189"/>
        <v>hardware</v>
      </c>
      <c r="S2013" s="11">
        <f t="shared" si="190"/>
        <v>42347.358483796299</v>
      </c>
      <c r="T2013" s="11">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s="7" t="str">
        <f t="shared" si="188"/>
        <v>technology</v>
      </c>
      <c r="R2014" s="7" t="str">
        <f t="shared" si="189"/>
        <v>hardware</v>
      </c>
      <c r="S2014" s="11">
        <f t="shared" si="190"/>
        <v>42010.822233796294</v>
      </c>
      <c r="T2014" s="11">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s="7" t="str">
        <f t="shared" si="188"/>
        <v>technology</v>
      </c>
      <c r="R2015" s="7" t="str">
        <f t="shared" si="189"/>
        <v>hardware</v>
      </c>
      <c r="S2015" s="11">
        <f t="shared" si="190"/>
        <v>42499.960810185185</v>
      </c>
      <c r="T2015" s="11">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s="7" t="str">
        <f t="shared" si="188"/>
        <v>technology</v>
      </c>
      <c r="R2016" s="7" t="str">
        <f t="shared" si="189"/>
        <v>hardware</v>
      </c>
      <c r="S2016" s="11">
        <f t="shared" si="190"/>
        <v>41324.214571759258</v>
      </c>
      <c r="T2016" s="11">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s="7" t="str">
        <f t="shared" si="188"/>
        <v>technology</v>
      </c>
      <c r="R2017" s="7" t="str">
        <f t="shared" si="189"/>
        <v>hardware</v>
      </c>
      <c r="S2017" s="11">
        <f t="shared" si="190"/>
        <v>40765.876886574071</v>
      </c>
      <c r="T2017" s="11">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s="7" t="str">
        <f t="shared" si="188"/>
        <v>technology</v>
      </c>
      <c r="R2018" s="7" t="str">
        <f t="shared" si="189"/>
        <v>hardware</v>
      </c>
      <c r="S2018" s="11">
        <f t="shared" si="190"/>
        <v>41312.88077546296</v>
      </c>
      <c r="T2018" s="11">
        <f t="shared" si="191"/>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s="7" t="str">
        <f t="shared" si="188"/>
        <v>technology</v>
      </c>
      <c r="R2019" s="7" t="str">
        <f t="shared" si="189"/>
        <v>hardware</v>
      </c>
      <c r="S2019" s="11">
        <f t="shared" si="190"/>
        <v>40961.057349537034</v>
      </c>
      <c r="T2019" s="11">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s="7" t="str">
        <f t="shared" si="188"/>
        <v>technology</v>
      </c>
      <c r="R2020" s="7" t="str">
        <f t="shared" si="189"/>
        <v>hardware</v>
      </c>
      <c r="S2020" s="11">
        <f t="shared" si="190"/>
        <v>42199.365844907406</v>
      </c>
      <c r="T2020" s="11">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s="7" t="str">
        <f t="shared" si="188"/>
        <v>technology</v>
      </c>
      <c r="R2021" s="7" t="str">
        <f t="shared" si="189"/>
        <v>hardware</v>
      </c>
      <c r="S2021" s="11">
        <f t="shared" si="190"/>
        <v>42605.70857638889</v>
      </c>
      <c r="T2021" s="11">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s="7" t="str">
        <f t="shared" si="188"/>
        <v>technology</v>
      </c>
      <c r="R2022" s="7" t="str">
        <f t="shared" si="189"/>
        <v>hardware</v>
      </c>
      <c r="S2022" s="11">
        <f t="shared" si="190"/>
        <v>41737.097499999996</v>
      </c>
      <c r="T2022" s="11">
        <f t="shared" si="191"/>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s="7" t="str">
        <f t="shared" si="188"/>
        <v>technology</v>
      </c>
      <c r="R2023" s="7" t="str">
        <f t="shared" si="189"/>
        <v>hardware</v>
      </c>
      <c r="S2023" s="11">
        <f t="shared" si="190"/>
        <v>41861.070567129631</v>
      </c>
      <c r="T2023" s="11">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s="7" t="str">
        <f t="shared" si="188"/>
        <v>technology</v>
      </c>
      <c r="R2024" s="7" t="str">
        <f t="shared" si="189"/>
        <v>hardware</v>
      </c>
      <c r="S2024" s="11">
        <f t="shared" si="190"/>
        <v>42502.569120370375</v>
      </c>
      <c r="T2024" s="11">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s="7" t="str">
        <f t="shared" si="188"/>
        <v>technology</v>
      </c>
      <c r="R2025" s="7" t="str">
        <f t="shared" si="189"/>
        <v>hardware</v>
      </c>
      <c r="S2025" s="11">
        <f t="shared" si="190"/>
        <v>42136.420752314814</v>
      </c>
      <c r="T2025" s="11">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s="7" t="str">
        <f t="shared" si="188"/>
        <v>technology</v>
      </c>
      <c r="R2026" s="7" t="str">
        <f t="shared" si="189"/>
        <v>hardware</v>
      </c>
      <c r="S2026" s="11">
        <f t="shared" si="190"/>
        <v>41099.966944444444</v>
      </c>
      <c r="T2026" s="11">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s="7" t="str">
        <f t="shared" si="188"/>
        <v>technology</v>
      </c>
      <c r="R2027" s="7" t="str">
        <f t="shared" si="189"/>
        <v>hardware</v>
      </c>
      <c r="S2027" s="11">
        <f t="shared" si="190"/>
        <v>42136.184560185182</v>
      </c>
      <c r="T2027" s="11">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s="7" t="str">
        <f t="shared" si="188"/>
        <v>technology</v>
      </c>
      <c r="R2028" s="7" t="str">
        <f t="shared" si="189"/>
        <v>hardware</v>
      </c>
      <c r="S2028" s="11">
        <f t="shared" si="190"/>
        <v>41704.735937500001</v>
      </c>
      <c r="T2028" s="11">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s="7" t="str">
        <f t="shared" si="188"/>
        <v>technology</v>
      </c>
      <c r="R2029" s="7" t="str">
        <f t="shared" si="189"/>
        <v>hardware</v>
      </c>
      <c r="S2029" s="11">
        <f t="shared" si="190"/>
        <v>42048.813877314817</v>
      </c>
      <c r="T2029" s="11">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s="7" t="str">
        <f t="shared" si="188"/>
        <v>technology</v>
      </c>
      <c r="R2030" s="7" t="str">
        <f t="shared" si="189"/>
        <v>hardware</v>
      </c>
      <c r="S2030" s="11">
        <f t="shared" si="190"/>
        <v>40215.919050925928</v>
      </c>
      <c r="T2030" s="11">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s="7" t="str">
        <f t="shared" si="188"/>
        <v>technology</v>
      </c>
      <c r="R2031" s="7" t="str">
        <f t="shared" si="189"/>
        <v>hardware</v>
      </c>
      <c r="S2031" s="11">
        <f t="shared" si="190"/>
        <v>41848.021770833337</v>
      </c>
      <c r="T2031" s="11">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s="7" t="str">
        <f t="shared" si="188"/>
        <v>technology</v>
      </c>
      <c r="R2032" s="7" t="str">
        <f t="shared" si="189"/>
        <v>hardware</v>
      </c>
      <c r="S2032" s="11">
        <f t="shared" si="190"/>
        <v>41212.996481481481</v>
      </c>
      <c r="T2032" s="11">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s="7" t="str">
        <f t="shared" si="188"/>
        <v>technology</v>
      </c>
      <c r="R2033" s="7" t="str">
        <f t="shared" si="189"/>
        <v>hardware</v>
      </c>
      <c r="S2033" s="11">
        <f t="shared" si="190"/>
        <v>41975.329317129625</v>
      </c>
      <c r="T2033" s="11">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s="7" t="str">
        <f t="shared" si="188"/>
        <v>technology</v>
      </c>
      <c r="R2034" s="7" t="str">
        <f t="shared" si="189"/>
        <v>hardware</v>
      </c>
      <c r="S2034" s="11">
        <f t="shared" si="190"/>
        <v>42689.565671296295</v>
      </c>
      <c r="T2034" s="11">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s="7" t="str">
        <f t="shared" si="188"/>
        <v>technology</v>
      </c>
      <c r="R2035" s="7" t="str">
        <f t="shared" si="189"/>
        <v>hardware</v>
      </c>
      <c r="S2035" s="11">
        <f t="shared" si="190"/>
        <v>41725.082384259258</v>
      </c>
      <c r="T2035" s="11">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s="7" t="str">
        <f t="shared" si="188"/>
        <v>technology</v>
      </c>
      <c r="R2036" s="7" t="str">
        <f t="shared" si="189"/>
        <v>hardware</v>
      </c>
      <c r="S2036" s="11">
        <f t="shared" si="190"/>
        <v>42076.130011574074</v>
      </c>
      <c r="T2036" s="11">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s="7" t="str">
        <f t="shared" si="188"/>
        <v>technology</v>
      </c>
      <c r="R2037" s="7" t="str">
        <f t="shared" si="189"/>
        <v>hardware</v>
      </c>
      <c r="S2037" s="11">
        <f t="shared" si="190"/>
        <v>42311.625081018516</v>
      </c>
      <c r="T2037" s="11">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s="7" t="str">
        <f t="shared" si="188"/>
        <v>technology</v>
      </c>
      <c r="R2038" s="7" t="str">
        <f t="shared" si="189"/>
        <v>hardware</v>
      </c>
      <c r="S2038" s="11">
        <f t="shared" si="190"/>
        <v>41738.864803240744</v>
      </c>
      <c r="T2038" s="11">
        <f t="shared" si="191"/>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s="7" t="str">
        <f t="shared" si="188"/>
        <v>technology</v>
      </c>
      <c r="R2039" s="7" t="str">
        <f t="shared" si="189"/>
        <v>hardware</v>
      </c>
      <c r="S2039" s="11">
        <f t="shared" si="190"/>
        <v>41578.210104166668</v>
      </c>
      <c r="T2039" s="11">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s="7" t="str">
        <f t="shared" si="188"/>
        <v>technology</v>
      </c>
      <c r="R2040" s="7" t="str">
        <f t="shared" si="189"/>
        <v>hardware</v>
      </c>
      <c r="S2040" s="11">
        <f t="shared" si="190"/>
        <v>41424.27107638889</v>
      </c>
      <c r="T2040" s="11">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s="7" t="str">
        <f t="shared" si="188"/>
        <v>technology</v>
      </c>
      <c r="R2041" s="7" t="str">
        <f t="shared" si="189"/>
        <v>hardware</v>
      </c>
      <c r="S2041" s="11">
        <f t="shared" si="190"/>
        <v>42675.438946759255</v>
      </c>
      <c r="T2041" s="11">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s="7" t="str">
        <f t="shared" si="188"/>
        <v>technology</v>
      </c>
      <c r="R2042" s="7" t="str">
        <f t="shared" si="189"/>
        <v>hardware</v>
      </c>
      <c r="S2042" s="11">
        <f t="shared" si="190"/>
        <v>41578.927118055559</v>
      </c>
      <c r="T2042" s="11">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s="7" t="str">
        <f t="shared" si="188"/>
        <v>technology</v>
      </c>
      <c r="R2043" s="7" t="str">
        <f t="shared" si="189"/>
        <v>hardware</v>
      </c>
      <c r="S2043" s="11">
        <f t="shared" si="190"/>
        <v>42654.525775462964</v>
      </c>
      <c r="T2043" s="11">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s="7" t="str">
        <f t="shared" si="188"/>
        <v>technology</v>
      </c>
      <c r="R2044" s="7" t="str">
        <f t="shared" si="189"/>
        <v>hardware</v>
      </c>
      <c r="S2044" s="11">
        <f t="shared" si="190"/>
        <v>42331.708032407405</v>
      </c>
      <c r="T2044" s="11">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s="7" t="str">
        <f t="shared" si="188"/>
        <v>technology</v>
      </c>
      <c r="R2045" s="7" t="str">
        <f t="shared" si="189"/>
        <v>hardware</v>
      </c>
      <c r="S2045" s="11">
        <f t="shared" si="190"/>
        <v>42661.176817129628</v>
      </c>
      <c r="T2045" s="11">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s="7" t="str">
        <f t="shared" si="188"/>
        <v>technology</v>
      </c>
      <c r="R2046" s="7" t="str">
        <f t="shared" si="189"/>
        <v>hardware</v>
      </c>
      <c r="S2046" s="11">
        <f t="shared" si="190"/>
        <v>42138.684189814812</v>
      </c>
      <c r="T2046" s="11">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s="7" t="str">
        <f t="shared" si="188"/>
        <v>technology</v>
      </c>
      <c r="R2047" s="7" t="str">
        <f t="shared" si="189"/>
        <v>hardware</v>
      </c>
      <c r="S2047" s="11">
        <f t="shared" si="190"/>
        <v>41069.088506944441</v>
      </c>
      <c r="T2047" s="11">
        <f t="shared" si="191"/>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s="7" t="str">
        <f t="shared" si="188"/>
        <v>technology</v>
      </c>
      <c r="R2048" s="7" t="str">
        <f t="shared" si="189"/>
        <v>hardware</v>
      </c>
      <c r="S2048" s="11">
        <f t="shared" si="190"/>
        <v>41387.171805555554</v>
      </c>
      <c r="T2048" s="11">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s="7" t="str">
        <f t="shared" si="188"/>
        <v>technology</v>
      </c>
      <c r="R2049" s="7" t="str">
        <f t="shared" si="189"/>
        <v>hardware</v>
      </c>
      <c r="S2049" s="11">
        <f t="shared" si="190"/>
        <v>42081.903587962966</v>
      </c>
      <c r="T2049" s="11">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s="7" t="str">
        <f t="shared" si="188"/>
        <v>technology</v>
      </c>
      <c r="R2050" s="7" t="str">
        <f t="shared" si="189"/>
        <v>hardware</v>
      </c>
      <c r="S2050" s="11">
        <f t="shared" si="190"/>
        <v>41387.651516203703</v>
      </c>
      <c r="T2050" s="11">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E2051/L2051</f>
        <v>80.991037735849048</v>
      </c>
      <c r="Q2051" s="7" t="str">
        <f t="shared" ref="Q2051:Q2114" si="194">LEFT(N2051,FIND("/",N2051)-1)</f>
        <v>technology</v>
      </c>
      <c r="R2051" s="7" t="str">
        <f t="shared" ref="R2051:R2114" si="195">MID(N2051,FIND("/",N2051)+1,20)</f>
        <v>hardware</v>
      </c>
      <c r="S2051" s="11">
        <f t="shared" ref="S2051:S2114" si="196">(((J2051/60)/60)/24)+DATE(1970,1,1)</f>
        <v>41575.527349537035</v>
      </c>
      <c r="T2051" s="11">
        <f t="shared" ref="T2051:T2114" si="197">(((I2051/60)/60)/24)+DATE(1970,1,1)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s="7" t="str">
        <f t="shared" si="194"/>
        <v>technology</v>
      </c>
      <c r="R2052" s="7" t="str">
        <f t="shared" si="195"/>
        <v>hardware</v>
      </c>
      <c r="S2052" s="11">
        <f t="shared" si="196"/>
        <v>42115.071504629625</v>
      </c>
      <c r="T2052" s="11">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s="7" t="str">
        <f t="shared" si="194"/>
        <v>technology</v>
      </c>
      <c r="R2053" s="7" t="str">
        <f t="shared" si="195"/>
        <v>hardware</v>
      </c>
      <c r="S2053" s="11">
        <f t="shared" si="196"/>
        <v>41604.022418981483</v>
      </c>
      <c r="T2053" s="11">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s="7" t="str">
        <f t="shared" si="194"/>
        <v>technology</v>
      </c>
      <c r="R2054" s="7" t="str">
        <f t="shared" si="195"/>
        <v>hardware</v>
      </c>
      <c r="S2054" s="11">
        <f t="shared" si="196"/>
        <v>42375.08394675926</v>
      </c>
      <c r="T2054" s="11">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s="7" t="str">
        <f t="shared" si="194"/>
        <v>technology</v>
      </c>
      <c r="R2055" s="7" t="str">
        <f t="shared" si="195"/>
        <v>hardware</v>
      </c>
      <c r="S2055" s="11">
        <f t="shared" si="196"/>
        <v>42303.617488425924</v>
      </c>
      <c r="T2055" s="11">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s="7" t="str">
        <f t="shared" si="194"/>
        <v>technology</v>
      </c>
      <c r="R2056" s="7" t="str">
        <f t="shared" si="195"/>
        <v>hardware</v>
      </c>
      <c r="S2056" s="11">
        <f t="shared" si="196"/>
        <v>41731.520949074074</v>
      </c>
      <c r="T2056" s="11">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s="7" t="str">
        <f t="shared" si="194"/>
        <v>technology</v>
      </c>
      <c r="R2057" s="7" t="str">
        <f t="shared" si="195"/>
        <v>hardware</v>
      </c>
      <c r="S2057" s="11">
        <f t="shared" si="196"/>
        <v>41946.674108796295</v>
      </c>
      <c r="T2057" s="11">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s="7" t="str">
        <f t="shared" si="194"/>
        <v>technology</v>
      </c>
      <c r="R2058" s="7" t="str">
        <f t="shared" si="195"/>
        <v>hardware</v>
      </c>
      <c r="S2058" s="11">
        <f t="shared" si="196"/>
        <v>41351.76090277778</v>
      </c>
      <c r="T2058" s="11">
        <f t="shared" si="197"/>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s="7" t="str">
        <f t="shared" si="194"/>
        <v>technology</v>
      </c>
      <c r="R2059" s="7" t="str">
        <f t="shared" si="195"/>
        <v>hardware</v>
      </c>
      <c r="S2059" s="11">
        <f t="shared" si="196"/>
        <v>42396.494583333333</v>
      </c>
      <c r="T2059" s="11">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s="7" t="str">
        <f t="shared" si="194"/>
        <v>technology</v>
      </c>
      <c r="R2060" s="7" t="str">
        <f t="shared" si="195"/>
        <v>hardware</v>
      </c>
      <c r="S2060" s="11">
        <f t="shared" si="196"/>
        <v>42026.370717592596</v>
      </c>
      <c r="T2060" s="11">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s="7" t="str">
        <f t="shared" si="194"/>
        <v>technology</v>
      </c>
      <c r="R2061" s="7" t="str">
        <f t="shared" si="195"/>
        <v>hardware</v>
      </c>
      <c r="S2061" s="11">
        <f t="shared" si="196"/>
        <v>42361.602476851855</v>
      </c>
      <c r="T2061" s="11">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s="7" t="str">
        <f t="shared" si="194"/>
        <v>technology</v>
      </c>
      <c r="R2062" s="7" t="str">
        <f t="shared" si="195"/>
        <v>hardware</v>
      </c>
      <c r="S2062" s="11">
        <f t="shared" si="196"/>
        <v>41783.642939814818</v>
      </c>
      <c r="T2062" s="11">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s="7" t="str">
        <f t="shared" si="194"/>
        <v>technology</v>
      </c>
      <c r="R2063" s="7" t="str">
        <f t="shared" si="195"/>
        <v>hardware</v>
      </c>
      <c r="S2063" s="11">
        <f t="shared" si="196"/>
        <v>42705.764513888891</v>
      </c>
      <c r="T2063" s="11">
        <f t="shared" si="197"/>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s="7" t="str">
        <f t="shared" si="194"/>
        <v>technology</v>
      </c>
      <c r="R2064" s="7" t="str">
        <f t="shared" si="195"/>
        <v>hardware</v>
      </c>
      <c r="S2064" s="11">
        <f t="shared" si="196"/>
        <v>42423.3830787037</v>
      </c>
      <c r="T2064" s="11">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s="7" t="str">
        <f t="shared" si="194"/>
        <v>technology</v>
      </c>
      <c r="R2065" s="7" t="str">
        <f t="shared" si="195"/>
        <v>hardware</v>
      </c>
      <c r="S2065" s="11">
        <f t="shared" si="196"/>
        <v>42472.73265046296</v>
      </c>
      <c r="T2065" s="11">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s="7" t="str">
        <f t="shared" si="194"/>
        <v>technology</v>
      </c>
      <c r="R2066" s="7" t="str">
        <f t="shared" si="195"/>
        <v>hardware</v>
      </c>
      <c r="S2066" s="11">
        <f t="shared" si="196"/>
        <v>41389.364849537036</v>
      </c>
      <c r="T2066" s="11">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s="7" t="str">
        <f t="shared" si="194"/>
        <v>technology</v>
      </c>
      <c r="R2067" s="7" t="str">
        <f t="shared" si="195"/>
        <v>hardware</v>
      </c>
      <c r="S2067" s="11">
        <f t="shared" si="196"/>
        <v>41603.333668981482</v>
      </c>
      <c r="T2067" s="11">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s="7" t="str">
        <f t="shared" si="194"/>
        <v>technology</v>
      </c>
      <c r="R2068" s="7" t="str">
        <f t="shared" si="195"/>
        <v>hardware</v>
      </c>
      <c r="S2068" s="11">
        <f t="shared" si="196"/>
        <v>41844.771793981483</v>
      </c>
      <c r="T2068" s="11">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s="7" t="str">
        <f t="shared" si="194"/>
        <v>technology</v>
      </c>
      <c r="R2069" s="7" t="str">
        <f t="shared" si="195"/>
        <v>hardware</v>
      </c>
      <c r="S2069" s="11">
        <f t="shared" si="196"/>
        <v>42115.853888888887</v>
      </c>
      <c r="T2069" s="11">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s="7" t="str">
        <f t="shared" si="194"/>
        <v>technology</v>
      </c>
      <c r="R2070" s="7" t="str">
        <f t="shared" si="195"/>
        <v>hardware</v>
      </c>
      <c r="S2070" s="11">
        <f t="shared" si="196"/>
        <v>42633.841608796298</v>
      </c>
      <c r="T2070" s="11">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s="7" t="str">
        <f t="shared" si="194"/>
        <v>technology</v>
      </c>
      <c r="R2071" s="7" t="str">
        <f t="shared" si="195"/>
        <v>hardware</v>
      </c>
      <c r="S2071" s="11">
        <f t="shared" si="196"/>
        <v>42340.972118055557</v>
      </c>
      <c r="T2071" s="11">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s="7" t="str">
        <f t="shared" si="194"/>
        <v>technology</v>
      </c>
      <c r="R2072" s="7" t="str">
        <f t="shared" si="195"/>
        <v>hardware</v>
      </c>
      <c r="S2072" s="11">
        <f t="shared" si="196"/>
        <v>42519.6565162037</v>
      </c>
      <c r="T2072" s="11">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s="7" t="str">
        <f t="shared" si="194"/>
        <v>technology</v>
      </c>
      <c r="R2073" s="7" t="str">
        <f t="shared" si="195"/>
        <v>hardware</v>
      </c>
      <c r="S2073" s="11">
        <f t="shared" si="196"/>
        <v>42600.278749999998</v>
      </c>
      <c r="T2073" s="11">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s="7" t="str">
        <f t="shared" si="194"/>
        <v>technology</v>
      </c>
      <c r="R2074" s="7" t="str">
        <f t="shared" si="195"/>
        <v>hardware</v>
      </c>
      <c r="S2074" s="11">
        <f t="shared" si="196"/>
        <v>42467.581388888888</v>
      </c>
      <c r="T2074" s="11">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s="7" t="str">
        <f t="shared" si="194"/>
        <v>technology</v>
      </c>
      <c r="R2075" s="7" t="str">
        <f t="shared" si="195"/>
        <v>hardware</v>
      </c>
      <c r="S2075" s="11">
        <f t="shared" si="196"/>
        <v>42087.668032407411</v>
      </c>
      <c r="T2075" s="11">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s="7" t="str">
        <f t="shared" si="194"/>
        <v>technology</v>
      </c>
      <c r="R2076" s="7" t="str">
        <f t="shared" si="195"/>
        <v>hardware</v>
      </c>
      <c r="S2076" s="11">
        <f t="shared" si="196"/>
        <v>42466.826180555552</v>
      </c>
      <c r="T2076" s="11">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s="7" t="str">
        <f t="shared" si="194"/>
        <v>technology</v>
      </c>
      <c r="R2077" s="7" t="str">
        <f t="shared" si="195"/>
        <v>hardware</v>
      </c>
      <c r="S2077" s="11">
        <f t="shared" si="196"/>
        <v>41450.681574074071</v>
      </c>
      <c r="T2077" s="11">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s="7" t="str">
        <f t="shared" si="194"/>
        <v>technology</v>
      </c>
      <c r="R2078" s="7" t="str">
        <f t="shared" si="195"/>
        <v>hardware</v>
      </c>
      <c r="S2078" s="11">
        <f t="shared" si="196"/>
        <v>41803.880659722221</v>
      </c>
      <c r="T2078" s="11">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s="7" t="str">
        <f t="shared" si="194"/>
        <v>technology</v>
      </c>
      <c r="R2079" s="7" t="str">
        <f t="shared" si="195"/>
        <v>hardware</v>
      </c>
      <c r="S2079" s="11">
        <f t="shared" si="196"/>
        <v>42103.042546296296</v>
      </c>
      <c r="T2079" s="11">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s="7" t="str">
        <f t="shared" si="194"/>
        <v>technology</v>
      </c>
      <c r="R2080" s="7" t="str">
        <f t="shared" si="195"/>
        <v>hardware</v>
      </c>
      <c r="S2080" s="11">
        <f t="shared" si="196"/>
        <v>42692.771493055552</v>
      </c>
      <c r="T2080" s="11">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s="7" t="str">
        <f t="shared" si="194"/>
        <v>technology</v>
      </c>
      <c r="R2081" s="7" t="str">
        <f t="shared" si="195"/>
        <v>hardware</v>
      </c>
      <c r="S2081" s="11">
        <f t="shared" si="196"/>
        <v>42150.71056712963</v>
      </c>
      <c r="T2081" s="11">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s="7" t="str">
        <f t="shared" si="194"/>
        <v>technology</v>
      </c>
      <c r="R2082" s="7" t="str">
        <f t="shared" si="195"/>
        <v>hardware</v>
      </c>
      <c r="S2082" s="11">
        <f t="shared" si="196"/>
        <v>42289.957175925927</v>
      </c>
      <c r="T2082" s="11">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s="7" t="str">
        <f t="shared" si="194"/>
        <v>music</v>
      </c>
      <c r="R2083" s="7" t="str">
        <f t="shared" si="195"/>
        <v>indie rock</v>
      </c>
      <c r="S2083" s="11">
        <f t="shared" si="196"/>
        <v>41004.156886574077</v>
      </c>
      <c r="T2083" s="11">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s="7" t="str">
        <f t="shared" si="194"/>
        <v>music</v>
      </c>
      <c r="R2084" s="7" t="str">
        <f t="shared" si="195"/>
        <v>indie rock</v>
      </c>
      <c r="S2084" s="11">
        <f t="shared" si="196"/>
        <v>40811.120324074072</v>
      </c>
      <c r="T2084" s="11">
        <f t="shared" si="197"/>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s="7" t="str">
        <f t="shared" si="194"/>
        <v>music</v>
      </c>
      <c r="R2085" s="7" t="str">
        <f t="shared" si="195"/>
        <v>indie rock</v>
      </c>
      <c r="S2085" s="11">
        <f t="shared" si="196"/>
        <v>41034.72216435185</v>
      </c>
      <c r="T2085" s="11">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s="7" t="str">
        <f t="shared" si="194"/>
        <v>music</v>
      </c>
      <c r="R2086" s="7" t="str">
        <f t="shared" si="195"/>
        <v>indie rock</v>
      </c>
      <c r="S2086" s="11">
        <f t="shared" si="196"/>
        <v>41731.833124999997</v>
      </c>
      <c r="T2086" s="11">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s="7" t="str">
        <f t="shared" si="194"/>
        <v>music</v>
      </c>
      <c r="R2087" s="7" t="str">
        <f t="shared" si="195"/>
        <v>indie rock</v>
      </c>
      <c r="S2087" s="11">
        <f t="shared" si="196"/>
        <v>41075.835497685184</v>
      </c>
      <c r="T2087" s="11">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s="7" t="str">
        <f t="shared" si="194"/>
        <v>music</v>
      </c>
      <c r="R2088" s="7" t="str">
        <f t="shared" si="195"/>
        <v>indie rock</v>
      </c>
      <c r="S2088" s="11">
        <f t="shared" si="196"/>
        <v>40860.67050925926</v>
      </c>
      <c r="T2088" s="11">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s="7" t="str">
        <f t="shared" si="194"/>
        <v>music</v>
      </c>
      <c r="R2089" s="7" t="str">
        <f t="shared" si="195"/>
        <v>indie rock</v>
      </c>
      <c r="S2089" s="11">
        <f t="shared" si="196"/>
        <v>40764.204375000001</v>
      </c>
      <c r="T2089" s="11">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s="7" t="str">
        <f t="shared" si="194"/>
        <v>music</v>
      </c>
      <c r="R2090" s="7" t="str">
        <f t="shared" si="195"/>
        <v>indie rock</v>
      </c>
      <c r="S2090" s="11">
        <f t="shared" si="196"/>
        <v>40395.714722222219</v>
      </c>
      <c r="T2090" s="11">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s="7" t="str">
        <f t="shared" si="194"/>
        <v>music</v>
      </c>
      <c r="R2091" s="7" t="str">
        <f t="shared" si="195"/>
        <v>indie rock</v>
      </c>
      <c r="S2091" s="11">
        <f t="shared" si="196"/>
        <v>41453.076319444444</v>
      </c>
      <c r="T2091" s="11">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s="7" t="str">
        <f t="shared" si="194"/>
        <v>music</v>
      </c>
      <c r="R2092" s="7" t="str">
        <f t="shared" si="195"/>
        <v>indie rock</v>
      </c>
      <c r="S2092" s="11">
        <f t="shared" si="196"/>
        <v>41299.381423611114</v>
      </c>
      <c r="T2092" s="11">
        <f t="shared" si="197"/>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s="7" t="str">
        <f t="shared" si="194"/>
        <v>music</v>
      </c>
      <c r="R2093" s="7" t="str">
        <f t="shared" si="195"/>
        <v>indie rock</v>
      </c>
      <c r="S2093" s="11">
        <f t="shared" si="196"/>
        <v>40555.322662037033</v>
      </c>
      <c r="T2093" s="11">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s="7" t="str">
        <f t="shared" si="194"/>
        <v>music</v>
      </c>
      <c r="R2094" s="7" t="str">
        <f t="shared" si="195"/>
        <v>indie rock</v>
      </c>
      <c r="S2094" s="11">
        <f t="shared" si="196"/>
        <v>40763.707546296297</v>
      </c>
      <c r="T2094" s="11">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s="7" t="str">
        <f t="shared" si="194"/>
        <v>music</v>
      </c>
      <c r="R2095" s="7" t="str">
        <f t="shared" si="195"/>
        <v>indie rock</v>
      </c>
      <c r="S2095" s="11">
        <f t="shared" si="196"/>
        <v>41205.854537037041</v>
      </c>
      <c r="T2095" s="11">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s="7" t="str">
        <f t="shared" si="194"/>
        <v>music</v>
      </c>
      <c r="R2096" s="7" t="str">
        <f t="shared" si="195"/>
        <v>indie rock</v>
      </c>
      <c r="S2096" s="11">
        <f t="shared" si="196"/>
        <v>40939.02002314815</v>
      </c>
      <c r="T2096" s="11">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s="7" t="str">
        <f t="shared" si="194"/>
        <v>music</v>
      </c>
      <c r="R2097" s="7" t="str">
        <f t="shared" si="195"/>
        <v>indie rock</v>
      </c>
      <c r="S2097" s="11">
        <f t="shared" si="196"/>
        <v>40758.733483796292</v>
      </c>
      <c r="T2097" s="11">
        <f t="shared" si="197"/>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s="7" t="str">
        <f t="shared" si="194"/>
        <v>music</v>
      </c>
      <c r="R2098" s="7" t="str">
        <f t="shared" si="195"/>
        <v>indie rock</v>
      </c>
      <c r="S2098" s="11">
        <f t="shared" si="196"/>
        <v>41192.758506944447</v>
      </c>
      <c r="T2098" s="11">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s="7" t="str">
        <f t="shared" si="194"/>
        <v>music</v>
      </c>
      <c r="R2099" s="7" t="str">
        <f t="shared" si="195"/>
        <v>indie rock</v>
      </c>
      <c r="S2099" s="11">
        <f t="shared" si="196"/>
        <v>40818.58489583333</v>
      </c>
      <c r="T2099" s="11">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s="7" t="str">
        <f t="shared" si="194"/>
        <v>music</v>
      </c>
      <c r="R2100" s="7" t="str">
        <f t="shared" si="195"/>
        <v>indie rock</v>
      </c>
      <c r="S2100" s="11">
        <f t="shared" si="196"/>
        <v>40946.11383101852</v>
      </c>
      <c r="T2100" s="11">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s="7" t="str">
        <f t="shared" si="194"/>
        <v>music</v>
      </c>
      <c r="R2101" s="7" t="str">
        <f t="shared" si="195"/>
        <v>indie rock</v>
      </c>
      <c r="S2101" s="11">
        <f t="shared" si="196"/>
        <v>42173.746342592596</v>
      </c>
      <c r="T2101" s="11">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s="7" t="str">
        <f t="shared" si="194"/>
        <v>music</v>
      </c>
      <c r="R2102" s="7" t="str">
        <f t="shared" si="195"/>
        <v>indie rock</v>
      </c>
      <c r="S2102" s="11">
        <f t="shared" si="196"/>
        <v>41074.834965277776</v>
      </c>
      <c r="T2102" s="11">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s="7" t="str">
        <f t="shared" si="194"/>
        <v>music</v>
      </c>
      <c r="R2103" s="7" t="str">
        <f t="shared" si="195"/>
        <v>indie rock</v>
      </c>
      <c r="S2103" s="11">
        <f t="shared" si="196"/>
        <v>40892.149467592593</v>
      </c>
      <c r="T2103" s="11">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s="7" t="str">
        <f t="shared" si="194"/>
        <v>music</v>
      </c>
      <c r="R2104" s="7" t="str">
        <f t="shared" si="195"/>
        <v>indie rock</v>
      </c>
      <c r="S2104" s="11">
        <f t="shared" si="196"/>
        <v>40638.868611111109</v>
      </c>
      <c r="T2104" s="11">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s="7" t="str">
        <f t="shared" si="194"/>
        <v>music</v>
      </c>
      <c r="R2105" s="7" t="str">
        <f t="shared" si="195"/>
        <v>indie rock</v>
      </c>
      <c r="S2105" s="11">
        <f t="shared" si="196"/>
        <v>41192.754942129628</v>
      </c>
      <c r="T2105" s="11">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s="7" t="str">
        <f t="shared" si="194"/>
        <v>music</v>
      </c>
      <c r="R2106" s="7" t="str">
        <f t="shared" si="195"/>
        <v>indie rock</v>
      </c>
      <c r="S2106" s="11">
        <f t="shared" si="196"/>
        <v>41394.074467592596</v>
      </c>
      <c r="T2106" s="11">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s="7" t="str">
        <f t="shared" si="194"/>
        <v>music</v>
      </c>
      <c r="R2107" s="7" t="str">
        <f t="shared" si="195"/>
        <v>indie rock</v>
      </c>
      <c r="S2107" s="11">
        <f t="shared" si="196"/>
        <v>41951.788807870369</v>
      </c>
      <c r="T2107" s="11">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s="7" t="str">
        <f t="shared" si="194"/>
        <v>music</v>
      </c>
      <c r="R2108" s="7" t="str">
        <f t="shared" si="195"/>
        <v>indie rock</v>
      </c>
      <c r="S2108" s="11">
        <f t="shared" si="196"/>
        <v>41270.21497685185</v>
      </c>
      <c r="T2108" s="11">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s="7" t="str">
        <f t="shared" si="194"/>
        <v>music</v>
      </c>
      <c r="R2109" s="7" t="str">
        <f t="shared" si="195"/>
        <v>indie rock</v>
      </c>
      <c r="S2109" s="11">
        <f t="shared" si="196"/>
        <v>41934.71056712963</v>
      </c>
      <c r="T2109" s="11">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s="7" t="str">
        <f t="shared" si="194"/>
        <v>music</v>
      </c>
      <c r="R2110" s="7" t="str">
        <f t="shared" si="195"/>
        <v>indie rock</v>
      </c>
      <c r="S2110" s="11">
        <f t="shared" si="196"/>
        <v>41135.175694444442</v>
      </c>
      <c r="T2110" s="11">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s="7" t="str">
        <f t="shared" si="194"/>
        <v>music</v>
      </c>
      <c r="R2111" s="7" t="str">
        <f t="shared" si="195"/>
        <v>indie rock</v>
      </c>
      <c r="S2111" s="11">
        <f t="shared" si="196"/>
        <v>42160.708530092597</v>
      </c>
      <c r="T2111" s="11">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s="7" t="str">
        <f t="shared" si="194"/>
        <v>music</v>
      </c>
      <c r="R2112" s="7" t="str">
        <f t="shared" si="195"/>
        <v>indie rock</v>
      </c>
      <c r="S2112" s="11">
        <f t="shared" si="196"/>
        <v>41759.670937499999</v>
      </c>
      <c r="T2112" s="11">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s="7" t="str">
        <f t="shared" si="194"/>
        <v>music</v>
      </c>
      <c r="R2113" s="7" t="str">
        <f t="shared" si="195"/>
        <v>indie rock</v>
      </c>
      <c r="S2113" s="11">
        <f t="shared" si="196"/>
        <v>40703.197048611109</v>
      </c>
      <c r="T2113" s="11">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s="7" t="str">
        <f t="shared" si="194"/>
        <v>music</v>
      </c>
      <c r="R2114" s="7" t="str">
        <f t="shared" si="195"/>
        <v>indie rock</v>
      </c>
      <c r="S2114" s="11">
        <f t="shared" si="196"/>
        <v>41365.928159722222</v>
      </c>
      <c r="T2114" s="11">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E2115/L2115</f>
        <v>68.598130841121488</v>
      </c>
      <c r="Q2115" s="7" t="str">
        <f t="shared" ref="Q2115:Q2178" si="200">LEFT(N2115,FIND("/",N2115)-1)</f>
        <v>music</v>
      </c>
      <c r="R2115" s="7" t="str">
        <f t="shared" ref="R2115:R2178" si="201">MID(N2115,FIND("/",N2115)+1,20)</f>
        <v>indie rock</v>
      </c>
      <c r="S2115" s="11">
        <f t="shared" ref="S2115:S2178" si="202">(((J2115/60)/60)/24)+DATE(1970,1,1)</f>
        <v>41870.86546296296</v>
      </c>
      <c r="T2115" s="11">
        <f t="shared" ref="T2115:T2178" si="203">(((I2115/60)/60)/24)+DATE(1970,1,1)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s="7" t="str">
        <f t="shared" si="200"/>
        <v>music</v>
      </c>
      <c r="R2116" s="7" t="str">
        <f t="shared" si="201"/>
        <v>indie rock</v>
      </c>
      <c r="S2116" s="11">
        <f t="shared" si="202"/>
        <v>40458.815625000003</v>
      </c>
      <c r="T2116" s="11">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s="7" t="str">
        <f t="shared" si="200"/>
        <v>music</v>
      </c>
      <c r="R2117" s="7" t="str">
        <f t="shared" si="201"/>
        <v>indie rock</v>
      </c>
      <c r="S2117" s="11">
        <f t="shared" si="202"/>
        <v>40564.081030092595</v>
      </c>
      <c r="T2117" s="11">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s="7" t="str">
        <f t="shared" si="200"/>
        <v>music</v>
      </c>
      <c r="R2118" s="7" t="str">
        <f t="shared" si="201"/>
        <v>indie rock</v>
      </c>
      <c r="S2118" s="11">
        <f t="shared" si="202"/>
        <v>41136.777812500004</v>
      </c>
      <c r="T2118" s="11">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s="7" t="str">
        <f t="shared" si="200"/>
        <v>music</v>
      </c>
      <c r="R2119" s="7" t="str">
        <f t="shared" si="201"/>
        <v>indie rock</v>
      </c>
      <c r="S2119" s="11">
        <f t="shared" si="202"/>
        <v>42290.059594907405</v>
      </c>
      <c r="T2119" s="11">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s="7" t="str">
        <f t="shared" si="200"/>
        <v>music</v>
      </c>
      <c r="R2120" s="7" t="str">
        <f t="shared" si="201"/>
        <v>indie rock</v>
      </c>
      <c r="S2120" s="11">
        <f t="shared" si="202"/>
        <v>40718.839537037034</v>
      </c>
      <c r="T2120" s="11">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s="7" t="str">
        <f t="shared" si="200"/>
        <v>music</v>
      </c>
      <c r="R2121" s="7" t="str">
        <f t="shared" si="201"/>
        <v>indie rock</v>
      </c>
      <c r="S2121" s="11">
        <f t="shared" si="202"/>
        <v>41107.130150462966</v>
      </c>
      <c r="T2121" s="11">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s="7" t="str">
        <f t="shared" si="200"/>
        <v>music</v>
      </c>
      <c r="R2122" s="7" t="str">
        <f t="shared" si="201"/>
        <v>indie rock</v>
      </c>
      <c r="S2122" s="11">
        <f t="shared" si="202"/>
        <v>41591.964537037034</v>
      </c>
      <c r="T2122" s="11">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s="7" t="str">
        <f t="shared" si="200"/>
        <v>games</v>
      </c>
      <c r="R2123" s="7" t="str">
        <f t="shared" si="201"/>
        <v>video games</v>
      </c>
      <c r="S2123" s="11">
        <f t="shared" si="202"/>
        <v>42716.7424537037</v>
      </c>
      <c r="T2123" s="11">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s="7" t="str">
        <f t="shared" si="200"/>
        <v>games</v>
      </c>
      <c r="R2124" s="7" t="str">
        <f t="shared" si="201"/>
        <v>video games</v>
      </c>
      <c r="S2124" s="11">
        <f t="shared" si="202"/>
        <v>42712.300567129627</v>
      </c>
      <c r="T2124" s="11">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s="7" t="str">
        <f t="shared" si="200"/>
        <v>games</v>
      </c>
      <c r="R2125" s="7" t="str">
        <f t="shared" si="201"/>
        <v>video games</v>
      </c>
      <c r="S2125" s="11">
        <f t="shared" si="202"/>
        <v>40198.424849537041</v>
      </c>
      <c r="T2125" s="11">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s="7" t="str">
        <f t="shared" si="200"/>
        <v>games</v>
      </c>
      <c r="R2126" s="7" t="str">
        <f t="shared" si="201"/>
        <v>video games</v>
      </c>
      <c r="S2126" s="11">
        <f t="shared" si="202"/>
        <v>40464.028182870366</v>
      </c>
      <c r="T2126" s="11">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s="7" t="str">
        <f t="shared" si="200"/>
        <v>games</v>
      </c>
      <c r="R2127" s="7" t="str">
        <f t="shared" si="201"/>
        <v>video games</v>
      </c>
      <c r="S2127" s="11">
        <f t="shared" si="202"/>
        <v>42191.023530092592</v>
      </c>
      <c r="T2127" s="11">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s="7" t="str">
        <f t="shared" si="200"/>
        <v>games</v>
      </c>
      <c r="R2128" s="7" t="str">
        <f t="shared" si="201"/>
        <v>video games</v>
      </c>
      <c r="S2128" s="11">
        <f t="shared" si="202"/>
        <v>41951.973229166666</v>
      </c>
      <c r="T2128" s="11">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s="7" t="str">
        <f t="shared" si="200"/>
        <v>games</v>
      </c>
      <c r="R2129" s="7" t="str">
        <f t="shared" si="201"/>
        <v>video games</v>
      </c>
      <c r="S2129" s="11">
        <f t="shared" si="202"/>
        <v>42045.50535879629</v>
      </c>
      <c r="T2129" s="11">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s="7" t="str">
        <f t="shared" si="200"/>
        <v>games</v>
      </c>
      <c r="R2130" s="7" t="str">
        <f t="shared" si="201"/>
        <v>video games</v>
      </c>
      <c r="S2130" s="11">
        <f t="shared" si="202"/>
        <v>41843.772789351853</v>
      </c>
      <c r="T2130" s="11">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s="7" t="str">
        <f t="shared" si="200"/>
        <v>games</v>
      </c>
      <c r="R2131" s="7" t="str">
        <f t="shared" si="201"/>
        <v>video games</v>
      </c>
      <c r="S2131" s="11">
        <f t="shared" si="202"/>
        <v>42409.024305555555</v>
      </c>
      <c r="T2131" s="11">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s="7" t="str">
        <f t="shared" si="200"/>
        <v>games</v>
      </c>
      <c r="R2132" s="7" t="str">
        <f t="shared" si="201"/>
        <v>video games</v>
      </c>
      <c r="S2132" s="11">
        <f t="shared" si="202"/>
        <v>41832.086377314816</v>
      </c>
      <c r="T2132" s="11">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s="7" t="str">
        <f t="shared" si="200"/>
        <v>games</v>
      </c>
      <c r="R2133" s="7" t="str">
        <f t="shared" si="201"/>
        <v>video games</v>
      </c>
      <c r="S2133" s="11">
        <f t="shared" si="202"/>
        <v>42167.207071759258</v>
      </c>
      <c r="T2133" s="11">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s="7" t="str">
        <f t="shared" si="200"/>
        <v>games</v>
      </c>
      <c r="R2134" s="7" t="str">
        <f t="shared" si="201"/>
        <v>video games</v>
      </c>
      <c r="S2134" s="11">
        <f t="shared" si="202"/>
        <v>41643.487175925926</v>
      </c>
      <c r="T2134" s="11">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s="7" t="str">
        <f t="shared" si="200"/>
        <v>games</v>
      </c>
      <c r="R2135" s="7" t="str">
        <f t="shared" si="201"/>
        <v>video games</v>
      </c>
      <c r="S2135" s="11">
        <f t="shared" si="202"/>
        <v>40619.097210648149</v>
      </c>
      <c r="T2135" s="11">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s="7" t="str">
        <f t="shared" si="200"/>
        <v>games</v>
      </c>
      <c r="R2136" s="7" t="str">
        <f t="shared" si="201"/>
        <v>video games</v>
      </c>
      <c r="S2136" s="11">
        <f t="shared" si="202"/>
        <v>41361.886469907404</v>
      </c>
      <c r="T2136" s="11">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s="7" t="str">
        <f t="shared" si="200"/>
        <v>games</v>
      </c>
      <c r="R2137" s="7" t="str">
        <f t="shared" si="201"/>
        <v>video games</v>
      </c>
      <c r="S2137" s="11">
        <f t="shared" si="202"/>
        <v>41156.963344907403</v>
      </c>
      <c r="T2137" s="11">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s="7" t="str">
        <f t="shared" si="200"/>
        <v>games</v>
      </c>
      <c r="R2138" s="7" t="str">
        <f t="shared" si="201"/>
        <v>video games</v>
      </c>
      <c r="S2138" s="11">
        <f t="shared" si="202"/>
        <v>41536.509097222224</v>
      </c>
      <c r="T2138" s="11">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s="7" t="str">
        <f t="shared" si="200"/>
        <v>games</v>
      </c>
      <c r="R2139" s="7" t="str">
        <f t="shared" si="201"/>
        <v>video games</v>
      </c>
      <c r="S2139" s="11">
        <f t="shared" si="202"/>
        <v>41948.771168981482</v>
      </c>
      <c r="T2139" s="11">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s="7" t="str">
        <f t="shared" si="200"/>
        <v>games</v>
      </c>
      <c r="R2140" s="7" t="str">
        <f t="shared" si="201"/>
        <v>video games</v>
      </c>
      <c r="S2140" s="11">
        <f t="shared" si="202"/>
        <v>41557.013182870374</v>
      </c>
      <c r="T2140" s="11">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s="7" t="str">
        <f t="shared" si="200"/>
        <v>games</v>
      </c>
      <c r="R2141" s="7" t="str">
        <f t="shared" si="201"/>
        <v>video games</v>
      </c>
      <c r="S2141" s="11">
        <f t="shared" si="202"/>
        <v>42647.750092592592</v>
      </c>
      <c r="T2141" s="11">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s="7" t="str">
        <f t="shared" si="200"/>
        <v>games</v>
      </c>
      <c r="R2142" s="7" t="str">
        <f t="shared" si="201"/>
        <v>video games</v>
      </c>
      <c r="S2142" s="11">
        <f t="shared" si="202"/>
        <v>41255.833611111113</v>
      </c>
      <c r="T2142" s="11">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e">
        <f t="shared" si="199"/>
        <v>#DIV/0!</v>
      </c>
      <c r="Q2143" s="7" t="str">
        <f t="shared" si="200"/>
        <v>games</v>
      </c>
      <c r="R2143" s="7" t="str">
        <f t="shared" si="201"/>
        <v>video games</v>
      </c>
      <c r="S2143" s="11">
        <f t="shared" si="202"/>
        <v>41927.235636574071</v>
      </c>
      <c r="T2143" s="11">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s="7" t="str">
        <f t="shared" si="200"/>
        <v>games</v>
      </c>
      <c r="R2144" s="7" t="str">
        <f t="shared" si="201"/>
        <v>video games</v>
      </c>
      <c r="S2144" s="11">
        <f t="shared" si="202"/>
        <v>42340.701504629629</v>
      </c>
      <c r="T2144" s="11">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s="7" t="str">
        <f t="shared" si="200"/>
        <v>games</v>
      </c>
      <c r="R2145" s="7" t="str">
        <f t="shared" si="201"/>
        <v>video games</v>
      </c>
      <c r="S2145" s="11">
        <f t="shared" si="202"/>
        <v>40332.886712962965</v>
      </c>
      <c r="T2145" s="11">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s="7" t="str">
        <f t="shared" si="200"/>
        <v>games</v>
      </c>
      <c r="R2146" s="7" t="str">
        <f t="shared" si="201"/>
        <v>video games</v>
      </c>
      <c r="S2146" s="11">
        <f t="shared" si="202"/>
        <v>41499.546759259261</v>
      </c>
      <c r="T2146" s="11">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s="7" t="str">
        <f t="shared" si="200"/>
        <v>games</v>
      </c>
      <c r="R2147" s="7" t="str">
        <f t="shared" si="201"/>
        <v>video games</v>
      </c>
      <c r="S2147" s="11">
        <f t="shared" si="202"/>
        <v>41575.237430555557</v>
      </c>
      <c r="T2147" s="11">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s="7" t="str">
        <f t="shared" si="200"/>
        <v>games</v>
      </c>
      <c r="R2148" s="7" t="str">
        <f t="shared" si="201"/>
        <v>video games</v>
      </c>
      <c r="S2148" s="11">
        <f t="shared" si="202"/>
        <v>42397.679513888885</v>
      </c>
      <c r="T2148" s="11">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s="7" t="str">
        <f t="shared" si="200"/>
        <v>games</v>
      </c>
      <c r="R2149" s="7" t="str">
        <f t="shared" si="201"/>
        <v>video games</v>
      </c>
      <c r="S2149" s="11">
        <f t="shared" si="202"/>
        <v>41927.295694444445</v>
      </c>
      <c r="T2149" s="11">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s="7" t="str">
        <f t="shared" si="200"/>
        <v>games</v>
      </c>
      <c r="R2150" s="7" t="str">
        <f t="shared" si="201"/>
        <v>video games</v>
      </c>
      <c r="S2150" s="11">
        <f t="shared" si="202"/>
        <v>42066.733587962968</v>
      </c>
      <c r="T2150" s="11">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e">
        <f t="shared" si="199"/>
        <v>#DIV/0!</v>
      </c>
      <c r="Q2151" s="7" t="str">
        <f t="shared" si="200"/>
        <v>games</v>
      </c>
      <c r="R2151" s="7" t="str">
        <f t="shared" si="201"/>
        <v>video games</v>
      </c>
      <c r="S2151" s="11">
        <f t="shared" si="202"/>
        <v>40355.024953703702</v>
      </c>
      <c r="T2151" s="11">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s="7" t="str">
        <f t="shared" si="200"/>
        <v>games</v>
      </c>
      <c r="R2152" s="7" t="str">
        <f t="shared" si="201"/>
        <v>video games</v>
      </c>
      <c r="S2152" s="11">
        <f t="shared" si="202"/>
        <v>42534.284710648149</v>
      </c>
      <c r="T2152" s="11">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s="7" t="str">
        <f t="shared" si="200"/>
        <v>games</v>
      </c>
      <c r="R2153" s="7" t="str">
        <f t="shared" si="201"/>
        <v>video games</v>
      </c>
      <c r="S2153" s="11">
        <f t="shared" si="202"/>
        <v>42520.847384259265</v>
      </c>
      <c r="T2153" s="11">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s="7" t="str">
        <f t="shared" si="200"/>
        <v>games</v>
      </c>
      <c r="R2154" s="7" t="str">
        <f t="shared" si="201"/>
        <v>video games</v>
      </c>
      <c r="S2154" s="11">
        <f t="shared" si="202"/>
        <v>41683.832280092596</v>
      </c>
      <c r="T2154" s="11">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s="7" t="str">
        <f t="shared" si="200"/>
        <v>games</v>
      </c>
      <c r="R2155" s="7" t="str">
        <f t="shared" si="201"/>
        <v>video games</v>
      </c>
      <c r="S2155" s="11">
        <f t="shared" si="202"/>
        <v>41974.911087962959</v>
      </c>
      <c r="T2155" s="11">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s="7" t="str">
        <f t="shared" si="200"/>
        <v>games</v>
      </c>
      <c r="R2156" s="7" t="str">
        <f t="shared" si="201"/>
        <v>video games</v>
      </c>
      <c r="S2156" s="11">
        <f t="shared" si="202"/>
        <v>41647.632256944446</v>
      </c>
      <c r="T2156" s="11">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s="7" t="str">
        <f t="shared" si="200"/>
        <v>games</v>
      </c>
      <c r="R2157" s="7" t="str">
        <f t="shared" si="201"/>
        <v>video games</v>
      </c>
      <c r="S2157" s="11">
        <f t="shared" si="202"/>
        <v>42430.747511574074</v>
      </c>
      <c r="T2157" s="11">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s="7" t="str">
        <f t="shared" si="200"/>
        <v>games</v>
      </c>
      <c r="R2158" s="7" t="str">
        <f t="shared" si="201"/>
        <v>video games</v>
      </c>
      <c r="S2158" s="11">
        <f t="shared" si="202"/>
        <v>41488.85423611111</v>
      </c>
      <c r="T2158" s="11">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s="7" t="str">
        <f t="shared" si="200"/>
        <v>games</v>
      </c>
      <c r="R2159" s="7" t="str">
        <f t="shared" si="201"/>
        <v>video games</v>
      </c>
      <c r="S2159" s="11">
        <f t="shared" si="202"/>
        <v>42694.98128472222</v>
      </c>
      <c r="T2159" s="11">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s="7" t="str">
        <f t="shared" si="200"/>
        <v>games</v>
      </c>
      <c r="R2160" s="7" t="str">
        <f t="shared" si="201"/>
        <v>video games</v>
      </c>
      <c r="S2160" s="11">
        <f t="shared" si="202"/>
        <v>41264.853865740741</v>
      </c>
      <c r="T2160" s="11">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s="7" t="str">
        <f t="shared" si="200"/>
        <v>games</v>
      </c>
      <c r="R2161" s="7" t="str">
        <f t="shared" si="201"/>
        <v>video games</v>
      </c>
      <c r="S2161" s="11">
        <f t="shared" si="202"/>
        <v>40710.731180555551</v>
      </c>
      <c r="T2161" s="11">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s="7" t="str">
        <f t="shared" si="200"/>
        <v>games</v>
      </c>
      <c r="R2162" s="7" t="str">
        <f t="shared" si="201"/>
        <v>video games</v>
      </c>
      <c r="S2162" s="11">
        <f t="shared" si="202"/>
        <v>41018.711863425924</v>
      </c>
      <c r="T2162" s="11">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s="7" t="str">
        <f t="shared" si="200"/>
        <v>music</v>
      </c>
      <c r="R2163" s="7" t="str">
        <f t="shared" si="201"/>
        <v>rock</v>
      </c>
      <c r="S2163" s="11">
        <f t="shared" si="202"/>
        <v>42240.852534722217</v>
      </c>
      <c r="T2163" s="11">
        <f t="shared" si="203"/>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s="7" t="str">
        <f t="shared" si="200"/>
        <v>music</v>
      </c>
      <c r="R2164" s="7" t="str">
        <f t="shared" si="201"/>
        <v>rock</v>
      </c>
      <c r="S2164" s="11">
        <f t="shared" si="202"/>
        <v>41813.766099537039</v>
      </c>
      <c r="T2164" s="11">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s="7" t="str">
        <f t="shared" si="200"/>
        <v>music</v>
      </c>
      <c r="R2165" s="7" t="str">
        <f t="shared" si="201"/>
        <v>rock</v>
      </c>
      <c r="S2165" s="11">
        <f t="shared" si="202"/>
        <v>42111.899537037039</v>
      </c>
      <c r="T2165" s="11">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s="7" t="str">
        <f t="shared" si="200"/>
        <v>music</v>
      </c>
      <c r="R2166" s="7" t="str">
        <f t="shared" si="201"/>
        <v>rock</v>
      </c>
      <c r="S2166" s="11">
        <f t="shared" si="202"/>
        <v>42515.71775462963</v>
      </c>
      <c r="T2166" s="11">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s="7" t="str">
        <f t="shared" si="200"/>
        <v>music</v>
      </c>
      <c r="R2167" s="7" t="str">
        <f t="shared" si="201"/>
        <v>rock</v>
      </c>
      <c r="S2167" s="11">
        <f t="shared" si="202"/>
        <v>42438.667071759264</v>
      </c>
      <c r="T2167" s="11">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s="7" t="str">
        <f t="shared" si="200"/>
        <v>music</v>
      </c>
      <c r="R2168" s="7" t="str">
        <f t="shared" si="201"/>
        <v>rock</v>
      </c>
      <c r="S2168" s="11">
        <f t="shared" si="202"/>
        <v>41933.838171296295</v>
      </c>
      <c r="T2168" s="11">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s="7" t="str">
        <f t="shared" si="200"/>
        <v>music</v>
      </c>
      <c r="R2169" s="7" t="str">
        <f t="shared" si="201"/>
        <v>rock</v>
      </c>
      <c r="S2169" s="11">
        <f t="shared" si="202"/>
        <v>41153.066400462965</v>
      </c>
      <c r="T2169" s="11">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s="7" t="str">
        <f t="shared" si="200"/>
        <v>music</v>
      </c>
      <c r="R2170" s="7" t="str">
        <f t="shared" si="201"/>
        <v>rock</v>
      </c>
      <c r="S2170" s="11">
        <f t="shared" si="202"/>
        <v>42745.600243055553</v>
      </c>
      <c r="T2170" s="11">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s="7" t="str">
        <f t="shared" si="200"/>
        <v>music</v>
      </c>
      <c r="R2171" s="7" t="str">
        <f t="shared" si="201"/>
        <v>rock</v>
      </c>
      <c r="S2171" s="11">
        <f t="shared" si="202"/>
        <v>42793.700821759259</v>
      </c>
      <c r="T2171" s="11">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s="7" t="str">
        <f t="shared" si="200"/>
        <v>music</v>
      </c>
      <c r="R2172" s="7" t="str">
        <f t="shared" si="201"/>
        <v>rock</v>
      </c>
      <c r="S2172" s="11">
        <f t="shared" si="202"/>
        <v>42198.750254629631</v>
      </c>
      <c r="T2172" s="11">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s="7" t="str">
        <f t="shared" si="200"/>
        <v>music</v>
      </c>
      <c r="R2173" s="7" t="str">
        <f t="shared" si="201"/>
        <v>rock</v>
      </c>
      <c r="S2173" s="11">
        <f t="shared" si="202"/>
        <v>42141.95711805555</v>
      </c>
      <c r="T2173" s="11">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s="7" t="str">
        <f t="shared" si="200"/>
        <v>music</v>
      </c>
      <c r="R2174" s="7" t="str">
        <f t="shared" si="201"/>
        <v>rock</v>
      </c>
      <c r="S2174" s="11">
        <f t="shared" si="202"/>
        <v>42082.580092592587</v>
      </c>
      <c r="T2174" s="11">
        <f t="shared" si="203"/>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s="7" t="str">
        <f t="shared" si="200"/>
        <v>music</v>
      </c>
      <c r="R2175" s="7" t="str">
        <f t="shared" si="201"/>
        <v>rock</v>
      </c>
      <c r="S2175" s="11">
        <f t="shared" si="202"/>
        <v>41495.692627314813</v>
      </c>
      <c r="T2175" s="11">
        <f t="shared" si="203"/>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s="7" t="str">
        <f t="shared" si="200"/>
        <v>music</v>
      </c>
      <c r="R2176" s="7" t="str">
        <f t="shared" si="201"/>
        <v>rock</v>
      </c>
      <c r="S2176" s="11">
        <f t="shared" si="202"/>
        <v>42465.542905092589</v>
      </c>
      <c r="T2176" s="11">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s="7" t="str">
        <f t="shared" si="200"/>
        <v>music</v>
      </c>
      <c r="R2177" s="7" t="str">
        <f t="shared" si="201"/>
        <v>rock</v>
      </c>
      <c r="S2177" s="11">
        <f t="shared" si="202"/>
        <v>42565.009097222224</v>
      </c>
      <c r="T2177" s="11">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s="7" t="str">
        <f t="shared" si="200"/>
        <v>music</v>
      </c>
      <c r="R2178" s="7" t="str">
        <f t="shared" si="201"/>
        <v>rock</v>
      </c>
      <c r="S2178" s="11">
        <f t="shared" si="202"/>
        <v>42096.633206018523</v>
      </c>
      <c r="T2178" s="11">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E2179/L2179</f>
        <v>65.868421052631575</v>
      </c>
      <c r="Q2179" s="7" t="str">
        <f t="shared" ref="Q2179:Q2242" si="206">LEFT(N2179,FIND("/",N2179)-1)</f>
        <v>music</v>
      </c>
      <c r="R2179" s="7" t="str">
        <f t="shared" ref="R2179:R2242" si="207">MID(N2179,FIND("/",N2179)+1,20)</f>
        <v>rock</v>
      </c>
      <c r="S2179" s="11">
        <f t="shared" ref="S2179:S2242" si="208">(((J2179/60)/60)/24)+DATE(1970,1,1)</f>
        <v>42502.250775462962</v>
      </c>
      <c r="T2179" s="11">
        <f t="shared" ref="T2179:T2242" si="20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s="7" t="str">
        <f t="shared" si="206"/>
        <v>music</v>
      </c>
      <c r="R2180" s="7" t="str">
        <f t="shared" si="207"/>
        <v>rock</v>
      </c>
      <c r="S2180" s="11">
        <f t="shared" si="208"/>
        <v>42723.63653935185</v>
      </c>
      <c r="T2180" s="11">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s="7" t="str">
        <f t="shared" si="206"/>
        <v>music</v>
      </c>
      <c r="R2181" s="7" t="str">
        <f t="shared" si="207"/>
        <v>rock</v>
      </c>
      <c r="S2181" s="11">
        <f t="shared" si="208"/>
        <v>42075.171203703707</v>
      </c>
      <c r="T2181" s="11">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s="7" t="str">
        <f t="shared" si="206"/>
        <v>music</v>
      </c>
      <c r="R2182" s="7" t="str">
        <f t="shared" si="207"/>
        <v>rock</v>
      </c>
      <c r="S2182" s="11">
        <f t="shared" si="208"/>
        <v>42279.669768518521</v>
      </c>
      <c r="T2182" s="11">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s="7" t="str">
        <f t="shared" si="206"/>
        <v>games</v>
      </c>
      <c r="R2183" s="7" t="str">
        <f t="shared" si="207"/>
        <v>tabletop games</v>
      </c>
      <c r="S2183" s="11">
        <f t="shared" si="208"/>
        <v>42773.005243055552</v>
      </c>
      <c r="T2183" s="11">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s="7" t="str">
        <f t="shared" si="206"/>
        <v>games</v>
      </c>
      <c r="R2184" s="7" t="str">
        <f t="shared" si="207"/>
        <v>tabletop games</v>
      </c>
      <c r="S2184" s="11">
        <f t="shared" si="208"/>
        <v>41879.900752314818</v>
      </c>
      <c r="T2184" s="11">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s="7" t="str">
        <f t="shared" si="206"/>
        <v>games</v>
      </c>
      <c r="R2185" s="7" t="str">
        <f t="shared" si="207"/>
        <v>tabletop games</v>
      </c>
      <c r="S2185" s="11">
        <f t="shared" si="208"/>
        <v>42745.365474537044</v>
      </c>
      <c r="T2185" s="11">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s="7" t="str">
        <f t="shared" si="206"/>
        <v>games</v>
      </c>
      <c r="R2186" s="7" t="str">
        <f t="shared" si="207"/>
        <v>tabletop games</v>
      </c>
      <c r="S2186" s="11">
        <f t="shared" si="208"/>
        <v>42380.690289351856</v>
      </c>
      <c r="T2186" s="11">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s="7" t="str">
        <f t="shared" si="206"/>
        <v>games</v>
      </c>
      <c r="R2187" s="7" t="str">
        <f t="shared" si="207"/>
        <v>tabletop games</v>
      </c>
      <c r="S2187" s="11">
        <f t="shared" si="208"/>
        <v>41319.349988425929</v>
      </c>
      <c r="T2187" s="11">
        <f t="shared" si="20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s="7" t="str">
        <f t="shared" si="206"/>
        <v>games</v>
      </c>
      <c r="R2188" s="7" t="str">
        <f t="shared" si="207"/>
        <v>tabletop games</v>
      </c>
      <c r="S2188" s="11">
        <f t="shared" si="208"/>
        <v>42583.615081018521</v>
      </c>
      <c r="T2188" s="11">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s="7" t="str">
        <f t="shared" si="206"/>
        <v>games</v>
      </c>
      <c r="R2189" s="7" t="str">
        <f t="shared" si="207"/>
        <v>tabletop games</v>
      </c>
      <c r="S2189" s="11">
        <f t="shared" si="208"/>
        <v>42068.209097222221</v>
      </c>
      <c r="T2189" s="11">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s="7" t="str">
        <f t="shared" si="206"/>
        <v>games</v>
      </c>
      <c r="R2190" s="7" t="str">
        <f t="shared" si="207"/>
        <v>tabletop games</v>
      </c>
      <c r="S2190" s="11">
        <f t="shared" si="208"/>
        <v>42633.586122685185</v>
      </c>
      <c r="T2190" s="11">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s="7" t="str">
        <f t="shared" si="206"/>
        <v>games</v>
      </c>
      <c r="R2191" s="7" t="str">
        <f t="shared" si="207"/>
        <v>tabletop games</v>
      </c>
      <c r="S2191" s="11">
        <f t="shared" si="208"/>
        <v>42467.788194444445</v>
      </c>
      <c r="T2191" s="11">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s="7" t="str">
        <f t="shared" si="206"/>
        <v>games</v>
      </c>
      <c r="R2192" s="7" t="str">
        <f t="shared" si="207"/>
        <v>tabletop games</v>
      </c>
      <c r="S2192" s="11">
        <f t="shared" si="208"/>
        <v>42417.625046296293</v>
      </c>
      <c r="T2192" s="11">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s="7" t="str">
        <f t="shared" si="206"/>
        <v>games</v>
      </c>
      <c r="R2193" s="7" t="str">
        <f t="shared" si="207"/>
        <v>tabletop games</v>
      </c>
      <c r="S2193" s="11">
        <f t="shared" si="208"/>
        <v>42768.833645833336</v>
      </c>
      <c r="T2193" s="11">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s="7" t="str">
        <f t="shared" si="206"/>
        <v>games</v>
      </c>
      <c r="R2194" s="7" t="str">
        <f t="shared" si="207"/>
        <v>tabletop games</v>
      </c>
      <c r="S2194" s="11">
        <f t="shared" si="208"/>
        <v>42691.8512037037</v>
      </c>
      <c r="T2194" s="11">
        <f t="shared" si="20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s="7" t="str">
        <f t="shared" si="206"/>
        <v>games</v>
      </c>
      <c r="R2195" s="7" t="str">
        <f t="shared" si="207"/>
        <v>tabletop games</v>
      </c>
      <c r="S2195" s="11">
        <f t="shared" si="208"/>
        <v>42664.405925925923</v>
      </c>
      <c r="T2195" s="11">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s="7" t="str">
        <f t="shared" si="206"/>
        <v>games</v>
      </c>
      <c r="R2196" s="7" t="str">
        <f t="shared" si="207"/>
        <v>tabletop games</v>
      </c>
      <c r="S2196" s="11">
        <f t="shared" si="208"/>
        <v>42425.757986111115</v>
      </c>
      <c r="T2196" s="11">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s="7" t="str">
        <f t="shared" si="206"/>
        <v>games</v>
      </c>
      <c r="R2197" s="7" t="str">
        <f t="shared" si="207"/>
        <v>tabletop games</v>
      </c>
      <c r="S2197" s="11">
        <f t="shared" si="208"/>
        <v>42197.771990740745</v>
      </c>
      <c r="T2197" s="11">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s="7" t="str">
        <f t="shared" si="206"/>
        <v>games</v>
      </c>
      <c r="R2198" s="7" t="str">
        <f t="shared" si="207"/>
        <v>tabletop games</v>
      </c>
      <c r="S2198" s="11">
        <f t="shared" si="208"/>
        <v>42675.487291666665</v>
      </c>
      <c r="T2198" s="11">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s="7" t="str">
        <f t="shared" si="206"/>
        <v>games</v>
      </c>
      <c r="R2199" s="7" t="str">
        <f t="shared" si="207"/>
        <v>tabletop games</v>
      </c>
      <c r="S2199" s="11">
        <f t="shared" si="208"/>
        <v>42033.584016203706</v>
      </c>
      <c r="T2199" s="11">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s="7" t="str">
        <f t="shared" si="206"/>
        <v>games</v>
      </c>
      <c r="R2200" s="7" t="str">
        <f t="shared" si="207"/>
        <v>tabletop games</v>
      </c>
      <c r="S2200" s="11">
        <f t="shared" si="208"/>
        <v>42292.513888888891</v>
      </c>
      <c r="T2200" s="11">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s="7" t="str">
        <f t="shared" si="206"/>
        <v>games</v>
      </c>
      <c r="R2201" s="7" t="str">
        <f t="shared" si="207"/>
        <v>tabletop games</v>
      </c>
      <c r="S2201" s="11">
        <f t="shared" si="208"/>
        <v>42262.416643518518</v>
      </c>
      <c r="T2201" s="11">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s="7" t="str">
        <f t="shared" si="206"/>
        <v>games</v>
      </c>
      <c r="R2202" s="7" t="str">
        <f t="shared" si="207"/>
        <v>tabletop games</v>
      </c>
      <c r="S2202" s="11">
        <f t="shared" si="208"/>
        <v>42163.625787037032</v>
      </c>
      <c r="T2202" s="11">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s="7" t="str">
        <f t="shared" si="206"/>
        <v>music</v>
      </c>
      <c r="R2203" s="7" t="str">
        <f t="shared" si="207"/>
        <v>electronic music</v>
      </c>
      <c r="S2203" s="11">
        <f t="shared" si="208"/>
        <v>41276.846817129634</v>
      </c>
      <c r="T2203" s="11">
        <f t="shared" si="20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s="7" t="str">
        <f t="shared" si="206"/>
        <v>music</v>
      </c>
      <c r="R2204" s="7" t="str">
        <f t="shared" si="207"/>
        <v>electronic music</v>
      </c>
      <c r="S2204" s="11">
        <f t="shared" si="208"/>
        <v>41184.849166666667</v>
      </c>
      <c r="T2204" s="11">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s="7" t="str">
        <f t="shared" si="206"/>
        <v>music</v>
      </c>
      <c r="R2205" s="7" t="str">
        <f t="shared" si="207"/>
        <v>electronic music</v>
      </c>
      <c r="S2205" s="11">
        <f t="shared" si="208"/>
        <v>42241.85974537037</v>
      </c>
      <c r="T2205" s="11">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s="7" t="str">
        <f t="shared" si="206"/>
        <v>music</v>
      </c>
      <c r="R2206" s="7" t="str">
        <f t="shared" si="207"/>
        <v>electronic music</v>
      </c>
      <c r="S2206" s="11">
        <f t="shared" si="208"/>
        <v>41312.311562499999</v>
      </c>
      <c r="T2206" s="11">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s="7" t="str">
        <f t="shared" si="206"/>
        <v>music</v>
      </c>
      <c r="R2207" s="7" t="str">
        <f t="shared" si="207"/>
        <v>electronic music</v>
      </c>
      <c r="S2207" s="11">
        <f t="shared" si="208"/>
        <v>41031.82163194444</v>
      </c>
      <c r="T2207" s="11">
        <f t="shared" si="20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s="7" t="str">
        <f t="shared" si="206"/>
        <v>music</v>
      </c>
      <c r="R2208" s="7" t="str">
        <f t="shared" si="207"/>
        <v>electronic music</v>
      </c>
      <c r="S2208" s="11">
        <f t="shared" si="208"/>
        <v>40997.257222222222</v>
      </c>
      <c r="T2208" s="11">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s="7" t="str">
        <f t="shared" si="206"/>
        <v>music</v>
      </c>
      <c r="R2209" s="7" t="str">
        <f t="shared" si="207"/>
        <v>electronic music</v>
      </c>
      <c r="S2209" s="11">
        <f t="shared" si="208"/>
        <v>41564.194131944445</v>
      </c>
      <c r="T2209" s="11">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s="7" t="str">
        <f t="shared" si="206"/>
        <v>music</v>
      </c>
      <c r="R2210" s="7" t="str">
        <f t="shared" si="207"/>
        <v>electronic music</v>
      </c>
      <c r="S2210" s="11">
        <f t="shared" si="208"/>
        <v>40946.882245370369</v>
      </c>
      <c r="T2210" s="11">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s="7" t="str">
        <f t="shared" si="206"/>
        <v>music</v>
      </c>
      <c r="R2211" s="7" t="str">
        <f t="shared" si="207"/>
        <v>electronic music</v>
      </c>
      <c r="S2211" s="11">
        <f t="shared" si="208"/>
        <v>41732.479675925926</v>
      </c>
      <c r="T2211" s="11">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s="7" t="str">
        <f t="shared" si="206"/>
        <v>music</v>
      </c>
      <c r="R2212" s="7" t="str">
        <f t="shared" si="207"/>
        <v>electronic music</v>
      </c>
      <c r="S2212" s="11">
        <f t="shared" si="208"/>
        <v>40956.066087962965</v>
      </c>
      <c r="T2212" s="11">
        <f t="shared" si="20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s="7" t="str">
        <f t="shared" si="206"/>
        <v>music</v>
      </c>
      <c r="R2213" s="7" t="str">
        <f t="shared" si="207"/>
        <v>electronic music</v>
      </c>
      <c r="S2213" s="11">
        <f t="shared" si="208"/>
        <v>41716.785011574073</v>
      </c>
      <c r="T2213" s="11">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s="7" t="str">
        <f t="shared" si="206"/>
        <v>music</v>
      </c>
      <c r="R2214" s="7" t="str">
        <f t="shared" si="207"/>
        <v>electronic music</v>
      </c>
      <c r="S2214" s="11">
        <f t="shared" si="208"/>
        <v>41548.747418981482</v>
      </c>
      <c r="T2214" s="11">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s="7" t="str">
        <f t="shared" si="206"/>
        <v>music</v>
      </c>
      <c r="R2215" s="7" t="str">
        <f t="shared" si="207"/>
        <v>electronic music</v>
      </c>
      <c r="S2215" s="11">
        <f t="shared" si="208"/>
        <v>42109.826145833329</v>
      </c>
      <c r="T2215" s="11">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s="7" t="str">
        <f t="shared" si="206"/>
        <v>music</v>
      </c>
      <c r="R2216" s="7" t="str">
        <f t="shared" si="207"/>
        <v>electronic music</v>
      </c>
      <c r="S2216" s="11">
        <f t="shared" si="208"/>
        <v>41646.792222222226</v>
      </c>
      <c r="T2216" s="11">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s="7" t="str">
        <f t="shared" si="206"/>
        <v>music</v>
      </c>
      <c r="R2217" s="7" t="str">
        <f t="shared" si="207"/>
        <v>electronic music</v>
      </c>
      <c r="S2217" s="11">
        <f t="shared" si="208"/>
        <v>40958.717268518521</v>
      </c>
      <c r="T2217" s="11">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s="7" t="str">
        <f t="shared" si="206"/>
        <v>music</v>
      </c>
      <c r="R2218" s="7" t="str">
        <f t="shared" si="207"/>
        <v>electronic music</v>
      </c>
      <c r="S2218" s="11">
        <f t="shared" si="208"/>
        <v>42194.751678240747</v>
      </c>
      <c r="T2218" s="11">
        <f t="shared" si="20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s="7" t="str">
        <f t="shared" si="206"/>
        <v>music</v>
      </c>
      <c r="R2219" s="7" t="str">
        <f t="shared" si="207"/>
        <v>electronic music</v>
      </c>
      <c r="S2219" s="11">
        <f t="shared" si="208"/>
        <v>42299.776770833334</v>
      </c>
      <c r="T2219" s="11">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s="7" t="str">
        <f t="shared" si="206"/>
        <v>music</v>
      </c>
      <c r="R2220" s="7" t="str">
        <f t="shared" si="207"/>
        <v>electronic music</v>
      </c>
      <c r="S2220" s="11">
        <f t="shared" si="208"/>
        <v>41127.812303240738</v>
      </c>
      <c r="T2220" s="11">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s="7" t="str">
        <f t="shared" si="206"/>
        <v>music</v>
      </c>
      <c r="R2221" s="7" t="str">
        <f t="shared" si="207"/>
        <v>electronic music</v>
      </c>
      <c r="S2221" s="11">
        <f t="shared" si="208"/>
        <v>42205.718888888892</v>
      </c>
      <c r="T2221" s="11">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s="7" t="str">
        <f t="shared" si="206"/>
        <v>music</v>
      </c>
      <c r="R2222" s="7" t="str">
        <f t="shared" si="207"/>
        <v>electronic music</v>
      </c>
      <c r="S2222" s="11">
        <f t="shared" si="208"/>
        <v>41452.060601851852</v>
      </c>
      <c r="T2222" s="11">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s="7" t="str">
        <f t="shared" si="206"/>
        <v>games</v>
      </c>
      <c r="R2223" s="7" t="str">
        <f t="shared" si="207"/>
        <v>tabletop games</v>
      </c>
      <c r="S2223" s="11">
        <f t="shared" si="208"/>
        <v>42452.666770833333</v>
      </c>
      <c r="T2223" s="11">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s="7" t="str">
        <f t="shared" si="206"/>
        <v>games</v>
      </c>
      <c r="R2224" s="7" t="str">
        <f t="shared" si="207"/>
        <v>tabletop games</v>
      </c>
      <c r="S2224" s="11">
        <f t="shared" si="208"/>
        <v>40906.787581018521</v>
      </c>
      <c r="T2224" s="11">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s="7" t="str">
        <f t="shared" si="206"/>
        <v>games</v>
      </c>
      <c r="R2225" s="7" t="str">
        <f t="shared" si="207"/>
        <v>tabletop games</v>
      </c>
      <c r="S2225" s="11">
        <f t="shared" si="208"/>
        <v>42152.640833333338</v>
      </c>
      <c r="T2225" s="11">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s="7" t="str">
        <f t="shared" si="206"/>
        <v>games</v>
      </c>
      <c r="R2226" s="7" t="str">
        <f t="shared" si="207"/>
        <v>tabletop games</v>
      </c>
      <c r="S2226" s="11">
        <f t="shared" si="208"/>
        <v>42644.667534722219</v>
      </c>
      <c r="T2226" s="11">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s="7" t="str">
        <f t="shared" si="206"/>
        <v>games</v>
      </c>
      <c r="R2227" s="7" t="str">
        <f t="shared" si="207"/>
        <v>tabletop games</v>
      </c>
      <c r="S2227" s="11">
        <f t="shared" si="208"/>
        <v>41873.79184027778</v>
      </c>
      <c r="T2227" s="11">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s="7" t="str">
        <f t="shared" si="206"/>
        <v>games</v>
      </c>
      <c r="R2228" s="7" t="str">
        <f t="shared" si="207"/>
        <v>tabletop games</v>
      </c>
      <c r="S2228" s="11">
        <f t="shared" si="208"/>
        <v>42381.79886574074</v>
      </c>
      <c r="T2228" s="11">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s="7" t="str">
        <f t="shared" si="206"/>
        <v>games</v>
      </c>
      <c r="R2229" s="7" t="str">
        <f t="shared" si="207"/>
        <v>tabletop games</v>
      </c>
      <c r="S2229" s="11">
        <f t="shared" si="208"/>
        <v>41561.807349537034</v>
      </c>
      <c r="T2229" s="11">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s="7" t="str">
        <f t="shared" si="206"/>
        <v>games</v>
      </c>
      <c r="R2230" s="7" t="str">
        <f t="shared" si="207"/>
        <v>tabletop games</v>
      </c>
      <c r="S2230" s="11">
        <f t="shared" si="208"/>
        <v>42202.278194444443</v>
      </c>
      <c r="T2230" s="11">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s="7" t="str">
        <f t="shared" si="206"/>
        <v>games</v>
      </c>
      <c r="R2231" s="7" t="str">
        <f t="shared" si="207"/>
        <v>tabletop games</v>
      </c>
      <c r="S2231" s="11">
        <f t="shared" si="208"/>
        <v>41484.664247685185</v>
      </c>
      <c r="T2231" s="11">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s="7" t="str">
        <f t="shared" si="206"/>
        <v>games</v>
      </c>
      <c r="R2232" s="7" t="str">
        <f t="shared" si="207"/>
        <v>tabletop games</v>
      </c>
      <c r="S2232" s="11">
        <f t="shared" si="208"/>
        <v>41724.881099537037</v>
      </c>
      <c r="T2232" s="11">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s="7" t="str">
        <f t="shared" si="206"/>
        <v>games</v>
      </c>
      <c r="R2233" s="7" t="str">
        <f t="shared" si="207"/>
        <v>tabletop games</v>
      </c>
      <c r="S2233" s="11">
        <f t="shared" si="208"/>
        <v>41423.910891203705</v>
      </c>
      <c r="T2233" s="11">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s="7" t="str">
        <f t="shared" si="206"/>
        <v>games</v>
      </c>
      <c r="R2234" s="7" t="str">
        <f t="shared" si="207"/>
        <v>tabletop games</v>
      </c>
      <c r="S2234" s="11">
        <f t="shared" si="208"/>
        <v>41806.794074074074</v>
      </c>
      <c r="T2234" s="11">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s="7" t="str">
        <f t="shared" si="206"/>
        <v>games</v>
      </c>
      <c r="R2235" s="7" t="str">
        <f t="shared" si="207"/>
        <v>tabletop games</v>
      </c>
      <c r="S2235" s="11">
        <f t="shared" si="208"/>
        <v>42331.378923611104</v>
      </c>
      <c r="T2235" s="11">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s="7" t="str">
        <f t="shared" si="206"/>
        <v>games</v>
      </c>
      <c r="R2236" s="7" t="str">
        <f t="shared" si="207"/>
        <v>tabletop games</v>
      </c>
      <c r="S2236" s="11">
        <f t="shared" si="208"/>
        <v>42710.824618055558</v>
      </c>
      <c r="T2236" s="11">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s="7" t="str">
        <f t="shared" si="206"/>
        <v>games</v>
      </c>
      <c r="R2237" s="7" t="str">
        <f t="shared" si="207"/>
        <v>tabletop games</v>
      </c>
      <c r="S2237" s="11">
        <f t="shared" si="208"/>
        <v>42062.022118055553</v>
      </c>
      <c r="T2237" s="11">
        <f t="shared" si="20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s="7" t="str">
        <f t="shared" si="206"/>
        <v>games</v>
      </c>
      <c r="R2238" s="7" t="str">
        <f t="shared" si="207"/>
        <v>tabletop games</v>
      </c>
      <c r="S2238" s="11">
        <f t="shared" si="208"/>
        <v>42371.617164351846</v>
      </c>
      <c r="T2238" s="11">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s="7" t="str">
        <f t="shared" si="206"/>
        <v>games</v>
      </c>
      <c r="R2239" s="7" t="str">
        <f t="shared" si="207"/>
        <v>tabletop games</v>
      </c>
      <c r="S2239" s="11">
        <f t="shared" si="208"/>
        <v>41915.003275462965</v>
      </c>
      <c r="T2239" s="11">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s="7" t="str">
        <f t="shared" si="206"/>
        <v>games</v>
      </c>
      <c r="R2240" s="7" t="str">
        <f t="shared" si="207"/>
        <v>tabletop games</v>
      </c>
      <c r="S2240" s="11">
        <f t="shared" si="208"/>
        <v>42774.621712962966</v>
      </c>
      <c r="T2240" s="11">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s="7" t="str">
        <f t="shared" si="206"/>
        <v>games</v>
      </c>
      <c r="R2241" s="7" t="str">
        <f t="shared" si="207"/>
        <v>tabletop games</v>
      </c>
      <c r="S2241" s="11">
        <f t="shared" si="208"/>
        <v>41572.958495370374</v>
      </c>
      <c r="T2241" s="11">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s="7" t="str">
        <f t="shared" si="206"/>
        <v>games</v>
      </c>
      <c r="R2242" s="7" t="str">
        <f t="shared" si="207"/>
        <v>tabletop games</v>
      </c>
      <c r="S2242" s="11">
        <f t="shared" si="208"/>
        <v>42452.825740740736</v>
      </c>
      <c r="T2242" s="11">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E2243/L2243</f>
        <v>49.472392638036808</v>
      </c>
      <c r="Q2243" s="7" t="str">
        <f t="shared" ref="Q2243:Q2306" si="212">LEFT(N2243,FIND("/",N2243)-1)</f>
        <v>games</v>
      </c>
      <c r="R2243" s="7" t="str">
        <f t="shared" ref="R2243:R2306" si="213">MID(N2243,FIND("/",N2243)+1,20)</f>
        <v>tabletop games</v>
      </c>
      <c r="S2243" s="11">
        <f t="shared" ref="S2243:S2306" si="214">(((J2243/60)/60)/24)+DATE(1970,1,1)</f>
        <v>42766.827546296292</v>
      </c>
      <c r="T2243" s="11">
        <f t="shared" ref="T2243:T2306" si="215">(((I2243/60)/60)/24)+DATE(1970,1,1)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s="7" t="str">
        <f t="shared" si="212"/>
        <v>games</v>
      </c>
      <c r="R2244" s="7" t="str">
        <f t="shared" si="213"/>
        <v>tabletop games</v>
      </c>
      <c r="S2244" s="11">
        <f t="shared" si="214"/>
        <v>41569.575613425928</v>
      </c>
      <c r="T2244" s="11">
        <f t="shared" si="215"/>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s="7" t="str">
        <f t="shared" si="212"/>
        <v>games</v>
      </c>
      <c r="R2245" s="7" t="str">
        <f t="shared" si="213"/>
        <v>tabletop games</v>
      </c>
      <c r="S2245" s="11">
        <f t="shared" si="214"/>
        <v>42800.751041666663</v>
      </c>
      <c r="T2245" s="11">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s="7" t="str">
        <f t="shared" si="212"/>
        <v>games</v>
      </c>
      <c r="R2246" s="7" t="str">
        <f t="shared" si="213"/>
        <v>tabletop games</v>
      </c>
      <c r="S2246" s="11">
        <f t="shared" si="214"/>
        <v>42647.818819444445</v>
      </c>
      <c r="T2246" s="11">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s="7" t="str">
        <f t="shared" si="212"/>
        <v>games</v>
      </c>
      <c r="R2247" s="7" t="str">
        <f t="shared" si="213"/>
        <v>tabletop games</v>
      </c>
      <c r="S2247" s="11">
        <f t="shared" si="214"/>
        <v>41660.708530092597</v>
      </c>
      <c r="T2247" s="11">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s="7" t="str">
        <f t="shared" si="212"/>
        <v>games</v>
      </c>
      <c r="R2248" s="7" t="str">
        <f t="shared" si="213"/>
        <v>tabletop games</v>
      </c>
      <c r="S2248" s="11">
        <f t="shared" si="214"/>
        <v>42221.79178240741</v>
      </c>
      <c r="T2248" s="11">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s="7" t="str">
        <f t="shared" si="212"/>
        <v>games</v>
      </c>
      <c r="R2249" s="7" t="str">
        <f t="shared" si="213"/>
        <v>tabletop games</v>
      </c>
      <c r="S2249" s="11">
        <f t="shared" si="214"/>
        <v>42200.666261574079</v>
      </c>
      <c r="T2249" s="11">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s="7" t="str">
        <f t="shared" si="212"/>
        <v>games</v>
      </c>
      <c r="R2250" s="7" t="str">
        <f t="shared" si="213"/>
        <v>tabletop games</v>
      </c>
      <c r="S2250" s="11">
        <f t="shared" si="214"/>
        <v>42688.875902777778</v>
      </c>
      <c r="T2250" s="11">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s="7" t="str">
        <f t="shared" si="212"/>
        <v>games</v>
      </c>
      <c r="R2251" s="7" t="str">
        <f t="shared" si="213"/>
        <v>tabletop games</v>
      </c>
      <c r="S2251" s="11">
        <f t="shared" si="214"/>
        <v>41336.703298611108</v>
      </c>
      <c r="T2251" s="11">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s="7" t="str">
        <f t="shared" si="212"/>
        <v>games</v>
      </c>
      <c r="R2252" s="7" t="str">
        <f t="shared" si="213"/>
        <v>tabletop games</v>
      </c>
      <c r="S2252" s="11">
        <f t="shared" si="214"/>
        <v>42677.005474537036</v>
      </c>
      <c r="T2252" s="11">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s="7" t="str">
        <f t="shared" si="212"/>
        <v>games</v>
      </c>
      <c r="R2253" s="7" t="str">
        <f t="shared" si="213"/>
        <v>tabletop games</v>
      </c>
      <c r="S2253" s="11">
        <f t="shared" si="214"/>
        <v>41846.34579861111</v>
      </c>
      <c r="T2253" s="11">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s="7" t="str">
        <f t="shared" si="212"/>
        <v>games</v>
      </c>
      <c r="R2254" s="7" t="str">
        <f t="shared" si="213"/>
        <v>tabletop games</v>
      </c>
      <c r="S2254" s="11">
        <f t="shared" si="214"/>
        <v>42573.327986111108</v>
      </c>
      <c r="T2254" s="11">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s="7" t="str">
        <f t="shared" si="212"/>
        <v>games</v>
      </c>
      <c r="R2255" s="7" t="str">
        <f t="shared" si="213"/>
        <v>tabletop games</v>
      </c>
      <c r="S2255" s="11">
        <f t="shared" si="214"/>
        <v>42296.631331018521</v>
      </c>
      <c r="T2255" s="11">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s="7" t="str">
        <f t="shared" si="212"/>
        <v>games</v>
      </c>
      <c r="R2256" s="7" t="str">
        <f t="shared" si="213"/>
        <v>tabletop games</v>
      </c>
      <c r="S2256" s="11">
        <f t="shared" si="214"/>
        <v>42752.647777777776</v>
      </c>
      <c r="T2256" s="11">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s="7" t="str">
        <f t="shared" si="212"/>
        <v>games</v>
      </c>
      <c r="R2257" s="7" t="str">
        <f t="shared" si="213"/>
        <v>tabletop games</v>
      </c>
      <c r="S2257" s="11">
        <f t="shared" si="214"/>
        <v>42467.951979166668</v>
      </c>
      <c r="T2257" s="11">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s="7" t="str">
        <f t="shared" si="212"/>
        <v>games</v>
      </c>
      <c r="R2258" s="7" t="str">
        <f t="shared" si="213"/>
        <v>tabletop games</v>
      </c>
      <c r="S2258" s="11">
        <f t="shared" si="214"/>
        <v>42682.451921296291</v>
      </c>
      <c r="T2258" s="11">
        <f t="shared" si="215"/>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s="7" t="str">
        <f t="shared" si="212"/>
        <v>games</v>
      </c>
      <c r="R2259" s="7" t="str">
        <f t="shared" si="213"/>
        <v>tabletop games</v>
      </c>
      <c r="S2259" s="11">
        <f t="shared" si="214"/>
        <v>42505.936678240745</v>
      </c>
      <c r="T2259" s="11">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s="7" t="str">
        <f t="shared" si="212"/>
        <v>games</v>
      </c>
      <c r="R2260" s="7" t="str">
        <f t="shared" si="213"/>
        <v>tabletop games</v>
      </c>
      <c r="S2260" s="11">
        <f t="shared" si="214"/>
        <v>42136.75100694444</v>
      </c>
      <c r="T2260" s="11">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s="7" t="str">
        <f t="shared" si="212"/>
        <v>games</v>
      </c>
      <c r="R2261" s="7" t="str">
        <f t="shared" si="213"/>
        <v>tabletop games</v>
      </c>
      <c r="S2261" s="11">
        <f t="shared" si="214"/>
        <v>42702.804814814815</v>
      </c>
      <c r="T2261" s="11">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s="7" t="str">
        <f t="shared" si="212"/>
        <v>games</v>
      </c>
      <c r="R2262" s="7" t="str">
        <f t="shared" si="213"/>
        <v>tabletop games</v>
      </c>
      <c r="S2262" s="11">
        <f t="shared" si="214"/>
        <v>41695.016782407409</v>
      </c>
      <c r="T2262" s="11">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s="7" t="str">
        <f t="shared" si="212"/>
        <v>games</v>
      </c>
      <c r="R2263" s="7" t="str">
        <f t="shared" si="213"/>
        <v>tabletop games</v>
      </c>
      <c r="S2263" s="11">
        <f t="shared" si="214"/>
        <v>42759.724768518514</v>
      </c>
      <c r="T2263" s="11">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s="7" t="str">
        <f t="shared" si="212"/>
        <v>games</v>
      </c>
      <c r="R2264" s="7" t="str">
        <f t="shared" si="213"/>
        <v>tabletop games</v>
      </c>
      <c r="S2264" s="11">
        <f t="shared" si="214"/>
        <v>41926.585162037038</v>
      </c>
      <c r="T2264" s="11">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s="7" t="str">
        <f t="shared" si="212"/>
        <v>games</v>
      </c>
      <c r="R2265" s="7" t="str">
        <f t="shared" si="213"/>
        <v>tabletop games</v>
      </c>
      <c r="S2265" s="11">
        <f t="shared" si="214"/>
        <v>42014.832326388889</v>
      </c>
      <c r="T2265" s="11">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s="7" t="str">
        <f t="shared" si="212"/>
        <v>games</v>
      </c>
      <c r="R2266" s="7" t="str">
        <f t="shared" si="213"/>
        <v>tabletop games</v>
      </c>
      <c r="S2266" s="11">
        <f t="shared" si="214"/>
        <v>42496.582337962958</v>
      </c>
      <c r="T2266" s="11">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s="7" t="str">
        <f t="shared" si="212"/>
        <v>games</v>
      </c>
      <c r="R2267" s="7" t="str">
        <f t="shared" si="213"/>
        <v>tabletop games</v>
      </c>
      <c r="S2267" s="11">
        <f t="shared" si="214"/>
        <v>42689.853090277778</v>
      </c>
      <c r="T2267" s="11">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s="7" t="str">
        <f t="shared" si="212"/>
        <v>games</v>
      </c>
      <c r="R2268" s="7" t="str">
        <f t="shared" si="213"/>
        <v>tabletop games</v>
      </c>
      <c r="S2268" s="11">
        <f t="shared" si="214"/>
        <v>42469.874907407408</v>
      </c>
      <c r="T2268" s="11">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s="7" t="str">
        <f t="shared" si="212"/>
        <v>games</v>
      </c>
      <c r="R2269" s="7" t="str">
        <f t="shared" si="213"/>
        <v>tabletop games</v>
      </c>
      <c r="S2269" s="11">
        <f t="shared" si="214"/>
        <v>41968.829826388886</v>
      </c>
      <c r="T2269" s="11">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s="7" t="str">
        <f t="shared" si="212"/>
        <v>games</v>
      </c>
      <c r="R2270" s="7" t="str">
        <f t="shared" si="213"/>
        <v>tabletop games</v>
      </c>
      <c r="S2270" s="11">
        <f t="shared" si="214"/>
        <v>42776.082349537035</v>
      </c>
      <c r="T2270" s="11">
        <f t="shared" si="215"/>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s="7" t="str">
        <f t="shared" si="212"/>
        <v>games</v>
      </c>
      <c r="R2271" s="7" t="str">
        <f t="shared" si="213"/>
        <v>tabletop games</v>
      </c>
      <c r="S2271" s="11">
        <f t="shared" si="214"/>
        <v>42776.704432870371</v>
      </c>
      <c r="T2271" s="11">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s="7" t="str">
        <f t="shared" si="212"/>
        <v>games</v>
      </c>
      <c r="R2272" s="7" t="str">
        <f t="shared" si="213"/>
        <v>tabletop games</v>
      </c>
      <c r="S2272" s="11">
        <f t="shared" si="214"/>
        <v>42725.869363425925</v>
      </c>
      <c r="T2272" s="11">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s="7" t="str">
        <f t="shared" si="212"/>
        <v>games</v>
      </c>
      <c r="R2273" s="7" t="str">
        <f t="shared" si="213"/>
        <v>tabletop games</v>
      </c>
      <c r="S2273" s="11">
        <f t="shared" si="214"/>
        <v>42684.000046296293</v>
      </c>
      <c r="T2273" s="11">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s="7" t="str">
        <f t="shared" si="212"/>
        <v>games</v>
      </c>
      <c r="R2274" s="7" t="str">
        <f t="shared" si="213"/>
        <v>tabletop games</v>
      </c>
      <c r="S2274" s="11">
        <f t="shared" si="214"/>
        <v>42315.699490740735</v>
      </c>
      <c r="T2274" s="11">
        <f t="shared" si="215"/>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s="7" t="str">
        <f t="shared" si="212"/>
        <v>games</v>
      </c>
      <c r="R2275" s="7" t="str">
        <f t="shared" si="213"/>
        <v>tabletop games</v>
      </c>
      <c r="S2275" s="11">
        <f t="shared" si="214"/>
        <v>42781.549097222218</v>
      </c>
      <c r="T2275" s="11">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s="7" t="str">
        <f t="shared" si="212"/>
        <v>games</v>
      </c>
      <c r="R2276" s="7" t="str">
        <f t="shared" si="213"/>
        <v>tabletop games</v>
      </c>
      <c r="S2276" s="11">
        <f t="shared" si="214"/>
        <v>41663.500659722224</v>
      </c>
      <c r="T2276" s="11">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s="7" t="str">
        <f t="shared" si="212"/>
        <v>games</v>
      </c>
      <c r="R2277" s="7" t="str">
        <f t="shared" si="213"/>
        <v>tabletop games</v>
      </c>
      <c r="S2277" s="11">
        <f t="shared" si="214"/>
        <v>41965.616655092599</v>
      </c>
      <c r="T2277" s="11">
        <f t="shared" si="215"/>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s="7" t="str">
        <f t="shared" si="212"/>
        <v>games</v>
      </c>
      <c r="R2278" s="7" t="str">
        <f t="shared" si="213"/>
        <v>tabletop games</v>
      </c>
      <c r="S2278" s="11">
        <f t="shared" si="214"/>
        <v>41614.651493055557</v>
      </c>
      <c r="T2278" s="11">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s="7" t="str">
        <f t="shared" si="212"/>
        <v>games</v>
      </c>
      <c r="R2279" s="7" t="str">
        <f t="shared" si="213"/>
        <v>tabletop games</v>
      </c>
      <c r="S2279" s="11">
        <f t="shared" si="214"/>
        <v>40936.678506944445</v>
      </c>
      <c r="T2279" s="11">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s="7" t="str">
        <f t="shared" si="212"/>
        <v>games</v>
      </c>
      <c r="R2280" s="7" t="str">
        <f t="shared" si="213"/>
        <v>tabletop games</v>
      </c>
      <c r="S2280" s="11">
        <f t="shared" si="214"/>
        <v>42338.709108796291</v>
      </c>
      <c r="T2280" s="11">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s="7" t="str">
        <f t="shared" si="212"/>
        <v>games</v>
      </c>
      <c r="R2281" s="7" t="str">
        <f t="shared" si="213"/>
        <v>tabletop games</v>
      </c>
      <c r="S2281" s="11">
        <f t="shared" si="214"/>
        <v>42020.806701388887</v>
      </c>
      <c r="T2281" s="11">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s="7" t="str">
        <f t="shared" si="212"/>
        <v>games</v>
      </c>
      <c r="R2282" s="7" t="str">
        <f t="shared" si="213"/>
        <v>tabletop games</v>
      </c>
      <c r="S2282" s="11">
        <f t="shared" si="214"/>
        <v>42234.624895833331</v>
      </c>
      <c r="T2282" s="11">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s="7" t="str">
        <f t="shared" si="212"/>
        <v>music</v>
      </c>
      <c r="R2283" s="7" t="str">
        <f t="shared" si="213"/>
        <v>rock</v>
      </c>
      <c r="S2283" s="11">
        <f t="shared" si="214"/>
        <v>40687.285844907405</v>
      </c>
      <c r="T2283" s="11">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s="7" t="str">
        <f t="shared" si="212"/>
        <v>music</v>
      </c>
      <c r="R2284" s="7" t="str">
        <f t="shared" si="213"/>
        <v>rock</v>
      </c>
      <c r="S2284" s="11">
        <f t="shared" si="214"/>
        <v>42323.17460648148</v>
      </c>
      <c r="T2284" s="11">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s="7" t="str">
        <f t="shared" si="212"/>
        <v>music</v>
      </c>
      <c r="R2285" s="7" t="str">
        <f t="shared" si="213"/>
        <v>rock</v>
      </c>
      <c r="S2285" s="11">
        <f t="shared" si="214"/>
        <v>40978.125046296293</v>
      </c>
      <c r="T2285" s="11">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s="7" t="str">
        <f t="shared" si="212"/>
        <v>music</v>
      </c>
      <c r="R2286" s="7" t="str">
        <f t="shared" si="213"/>
        <v>rock</v>
      </c>
      <c r="S2286" s="11">
        <f t="shared" si="214"/>
        <v>40585.796817129631</v>
      </c>
      <c r="T2286" s="11">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s="7" t="str">
        <f t="shared" si="212"/>
        <v>music</v>
      </c>
      <c r="R2287" s="7" t="str">
        <f t="shared" si="213"/>
        <v>rock</v>
      </c>
      <c r="S2287" s="11">
        <f t="shared" si="214"/>
        <v>41059.185682870368</v>
      </c>
      <c r="T2287" s="11">
        <f t="shared" si="215"/>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s="7" t="str">
        <f t="shared" si="212"/>
        <v>music</v>
      </c>
      <c r="R2288" s="7" t="str">
        <f t="shared" si="213"/>
        <v>rock</v>
      </c>
      <c r="S2288" s="11">
        <f t="shared" si="214"/>
        <v>41494.963587962964</v>
      </c>
      <c r="T2288" s="11">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s="7" t="str">
        <f t="shared" si="212"/>
        <v>music</v>
      </c>
      <c r="R2289" s="7" t="str">
        <f t="shared" si="213"/>
        <v>rock</v>
      </c>
      <c r="S2289" s="11">
        <f t="shared" si="214"/>
        <v>41792.667361111111</v>
      </c>
      <c r="T2289" s="11">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s="7" t="str">
        <f t="shared" si="212"/>
        <v>music</v>
      </c>
      <c r="R2290" s="7" t="str">
        <f t="shared" si="213"/>
        <v>rock</v>
      </c>
      <c r="S2290" s="11">
        <f t="shared" si="214"/>
        <v>41067.827418981484</v>
      </c>
      <c r="T2290" s="11">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s="7" t="str">
        <f t="shared" si="212"/>
        <v>music</v>
      </c>
      <c r="R2291" s="7" t="str">
        <f t="shared" si="213"/>
        <v>rock</v>
      </c>
      <c r="S2291" s="11">
        <f t="shared" si="214"/>
        <v>41571.998379629629</v>
      </c>
      <c r="T2291" s="11">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s="7" t="str">
        <f t="shared" si="212"/>
        <v>music</v>
      </c>
      <c r="R2292" s="7" t="str">
        <f t="shared" si="213"/>
        <v>rock</v>
      </c>
      <c r="S2292" s="11">
        <f t="shared" si="214"/>
        <v>40070.253819444442</v>
      </c>
      <c r="T2292" s="11">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s="7" t="str">
        <f t="shared" si="212"/>
        <v>music</v>
      </c>
      <c r="R2293" s="7" t="str">
        <f t="shared" si="213"/>
        <v>rock</v>
      </c>
      <c r="S2293" s="11">
        <f t="shared" si="214"/>
        <v>40987.977060185185</v>
      </c>
      <c r="T2293" s="11">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s="7" t="str">
        <f t="shared" si="212"/>
        <v>music</v>
      </c>
      <c r="R2294" s="7" t="str">
        <f t="shared" si="213"/>
        <v>rock</v>
      </c>
      <c r="S2294" s="11">
        <f t="shared" si="214"/>
        <v>40987.697638888887</v>
      </c>
      <c r="T2294" s="11">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s="7" t="str">
        <f t="shared" si="212"/>
        <v>music</v>
      </c>
      <c r="R2295" s="7" t="str">
        <f t="shared" si="213"/>
        <v>rock</v>
      </c>
      <c r="S2295" s="11">
        <f t="shared" si="214"/>
        <v>41151.708321759259</v>
      </c>
      <c r="T2295" s="11">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s="7" t="str">
        <f t="shared" si="212"/>
        <v>music</v>
      </c>
      <c r="R2296" s="7" t="str">
        <f t="shared" si="213"/>
        <v>rock</v>
      </c>
      <c r="S2296" s="11">
        <f t="shared" si="214"/>
        <v>41264.72314814815</v>
      </c>
      <c r="T2296" s="11">
        <f t="shared" si="215"/>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s="7" t="str">
        <f t="shared" si="212"/>
        <v>music</v>
      </c>
      <c r="R2297" s="7" t="str">
        <f t="shared" si="213"/>
        <v>rock</v>
      </c>
      <c r="S2297" s="11">
        <f t="shared" si="214"/>
        <v>41270.954351851848</v>
      </c>
      <c r="T2297" s="11">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s="7" t="str">
        <f t="shared" si="212"/>
        <v>music</v>
      </c>
      <c r="R2298" s="7" t="str">
        <f t="shared" si="213"/>
        <v>rock</v>
      </c>
      <c r="S2298" s="11">
        <f t="shared" si="214"/>
        <v>40927.731782407405</v>
      </c>
      <c r="T2298" s="11">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s="7" t="str">
        <f t="shared" si="212"/>
        <v>music</v>
      </c>
      <c r="R2299" s="7" t="str">
        <f t="shared" si="213"/>
        <v>rock</v>
      </c>
      <c r="S2299" s="11">
        <f t="shared" si="214"/>
        <v>40948.042233796295</v>
      </c>
      <c r="T2299" s="11">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s="7" t="str">
        <f t="shared" si="212"/>
        <v>music</v>
      </c>
      <c r="R2300" s="7" t="str">
        <f t="shared" si="213"/>
        <v>rock</v>
      </c>
      <c r="S2300" s="11">
        <f t="shared" si="214"/>
        <v>41694.84065972222</v>
      </c>
      <c r="T2300" s="11">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s="7" t="str">
        <f t="shared" si="212"/>
        <v>music</v>
      </c>
      <c r="R2301" s="7" t="str">
        <f t="shared" si="213"/>
        <v>rock</v>
      </c>
      <c r="S2301" s="11">
        <f t="shared" si="214"/>
        <v>40565.032511574071</v>
      </c>
      <c r="T2301" s="11">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s="7" t="str">
        <f t="shared" si="212"/>
        <v>music</v>
      </c>
      <c r="R2302" s="7" t="str">
        <f t="shared" si="213"/>
        <v>rock</v>
      </c>
      <c r="S2302" s="11">
        <f t="shared" si="214"/>
        <v>41074.727037037039</v>
      </c>
      <c r="T2302" s="11">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s="7" t="str">
        <f t="shared" si="212"/>
        <v>music</v>
      </c>
      <c r="R2303" s="7" t="str">
        <f t="shared" si="213"/>
        <v>indie rock</v>
      </c>
      <c r="S2303" s="11">
        <f t="shared" si="214"/>
        <v>41416.146944444445</v>
      </c>
      <c r="T2303" s="11">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s="7" t="str">
        <f t="shared" si="212"/>
        <v>music</v>
      </c>
      <c r="R2304" s="7" t="str">
        <f t="shared" si="213"/>
        <v>indie rock</v>
      </c>
      <c r="S2304" s="11">
        <f t="shared" si="214"/>
        <v>41605.868449074071</v>
      </c>
      <c r="T2304" s="11">
        <f t="shared" si="215"/>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s="7" t="str">
        <f t="shared" si="212"/>
        <v>music</v>
      </c>
      <c r="R2305" s="7" t="str">
        <f t="shared" si="213"/>
        <v>indie rock</v>
      </c>
      <c r="S2305" s="11">
        <f t="shared" si="214"/>
        <v>40850.111064814817</v>
      </c>
      <c r="T2305" s="11">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s="7" t="str">
        <f t="shared" si="212"/>
        <v>music</v>
      </c>
      <c r="R2306" s="7" t="str">
        <f t="shared" si="213"/>
        <v>indie rock</v>
      </c>
      <c r="S2306" s="11">
        <f t="shared" si="214"/>
        <v>40502.815868055557</v>
      </c>
      <c r="T2306" s="11">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E2307/L2307</f>
        <v>109.10778443113773</v>
      </c>
      <c r="Q2307" s="7" t="str">
        <f t="shared" ref="Q2307:Q2370" si="218">LEFT(N2307,FIND("/",N2307)-1)</f>
        <v>music</v>
      </c>
      <c r="R2307" s="7" t="str">
        <f t="shared" ref="R2307:R2370" si="219">MID(N2307,FIND("/",N2307)+1,20)</f>
        <v>indie rock</v>
      </c>
      <c r="S2307" s="11">
        <f t="shared" ref="S2307:S2370" si="220">(((J2307/60)/60)/24)+DATE(1970,1,1)</f>
        <v>41834.695277777777</v>
      </c>
      <c r="T2307" s="11">
        <f t="shared" ref="T2307:T2370" si="221">(((I2307/60)/60)/24)+DATE(1970,1,1)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s="7" t="str">
        <f t="shared" si="218"/>
        <v>music</v>
      </c>
      <c r="R2308" s="7" t="str">
        <f t="shared" si="219"/>
        <v>indie rock</v>
      </c>
      <c r="S2308" s="11">
        <f t="shared" si="220"/>
        <v>40948.16815972222</v>
      </c>
      <c r="T2308" s="11">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s="7" t="str">
        <f t="shared" si="218"/>
        <v>music</v>
      </c>
      <c r="R2309" s="7" t="str">
        <f t="shared" si="219"/>
        <v>indie rock</v>
      </c>
      <c r="S2309" s="11">
        <f t="shared" si="220"/>
        <v>41004.802465277775</v>
      </c>
      <c r="T2309" s="11">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s="7" t="str">
        <f t="shared" si="218"/>
        <v>music</v>
      </c>
      <c r="R2310" s="7" t="str">
        <f t="shared" si="219"/>
        <v>indie rock</v>
      </c>
      <c r="S2310" s="11">
        <f t="shared" si="220"/>
        <v>41851.962916666671</v>
      </c>
      <c r="T2310" s="11">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s="7" t="str">
        <f t="shared" si="218"/>
        <v>music</v>
      </c>
      <c r="R2311" s="7" t="str">
        <f t="shared" si="219"/>
        <v>indie rock</v>
      </c>
      <c r="S2311" s="11">
        <f t="shared" si="220"/>
        <v>41307.987696759257</v>
      </c>
      <c r="T2311" s="11">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s="7" t="str">
        <f t="shared" si="218"/>
        <v>music</v>
      </c>
      <c r="R2312" s="7" t="str">
        <f t="shared" si="219"/>
        <v>indie rock</v>
      </c>
      <c r="S2312" s="11">
        <f t="shared" si="220"/>
        <v>41324.79415509259</v>
      </c>
      <c r="T2312" s="11">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s="7" t="str">
        <f t="shared" si="218"/>
        <v>music</v>
      </c>
      <c r="R2313" s="7" t="str">
        <f t="shared" si="219"/>
        <v>indie rock</v>
      </c>
      <c r="S2313" s="11">
        <f t="shared" si="220"/>
        <v>41736.004502314812</v>
      </c>
      <c r="T2313" s="11">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s="7" t="str">
        <f t="shared" si="218"/>
        <v>music</v>
      </c>
      <c r="R2314" s="7" t="str">
        <f t="shared" si="219"/>
        <v>indie rock</v>
      </c>
      <c r="S2314" s="11">
        <f t="shared" si="220"/>
        <v>41716.632847222223</v>
      </c>
      <c r="T2314" s="11">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s="7" t="str">
        <f t="shared" si="218"/>
        <v>music</v>
      </c>
      <c r="R2315" s="7" t="str">
        <f t="shared" si="219"/>
        <v>indie rock</v>
      </c>
      <c r="S2315" s="11">
        <f t="shared" si="220"/>
        <v>41002.958634259259</v>
      </c>
      <c r="T2315" s="11">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s="7" t="str">
        <f t="shared" si="218"/>
        <v>music</v>
      </c>
      <c r="R2316" s="7" t="str">
        <f t="shared" si="219"/>
        <v>indie rock</v>
      </c>
      <c r="S2316" s="11">
        <f t="shared" si="220"/>
        <v>41037.551585648151</v>
      </c>
      <c r="T2316" s="11">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s="7" t="str">
        <f t="shared" si="218"/>
        <v>music</v>
      </c>
      <c r="R2317" s="7" t="str">
        <f t="shared" si="219"/>
        <v>indie rock</v>
      </c>
      <c r="S2317" s="11">
        <f t="shared" si="220"/>
        <v>41004.72619212963</v>
      </c>
      <c r="T2317" s="11">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s="7" t="str">
        <f t="shared" si="218"/>
        <v>music</v>
      </c>
      <c r="R2318" s="7" t="str">
        <f t="shared" si="219"/>
        <v>indie rock</v>
      </c>
      <c r="S2318" s="11">
        <f t="shared" si="220"/>
        <v>40079.725115740745</v>
      </c>
      <c r="T2318" s="11">
        <f t="shared" si="221"/>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s="7" t="str">
        <f t="shared" si="218"/>
        <v>music</v>
      </c>
      <c r="R2319" s="7" t="str">
        <f t="shared" si="219"/>
        <v>indie rock</v>
      </c>
      <c r="S2319" s="11">
        <f t="shared" si="220"/>
        <v>40192.542233796295</v>
      </c>
      <c r="T2319" s="11">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s="7" t="str">
        <f t="shared" si="218"/>
        <v>music</v>
      </c>
      <c r="R2320" s="7" t="str">
        <f t="shared" si="219"/>
        <v>indie rock</v>
      </c>
      <c r="S2320" s="11">
        <f t="shared" si="220"/>
        <v>40050.643680555557</v>
      </c>
      <c r="T2320" s="11">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s="7" t="str">
        <f t="shared" si="218"/>
        <v>music</v>
      </c>
      <c r="R2321" s="7" t="str">
        <f t="shared" si="219"/>
        <v>indie rock</v>
      </c>
      <c r="S2321" s="11">
        <f t="shared" si="220"/>
        <v>41593.082002314812</v>
      </c>
      <c r="T2321" s="11">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s="7" t="str">
        <f t="shared" si="218"/>
        <v>music</v>
      </c>
      <c r="R2322" s="7" t="str">
        <f t="shared" si="219"/>
        <v>indie rock</v>
      </c>
      <c r="S2322" s="11">
        <f t="shared" si="220"/>
        <v>41696.817129629628</v>
      </c>
      <c r="T2322" s="11">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s="7" t="str">
        <f t="shared" si="218"/>
        <v>food</v>
      </c>
      <c r="R2323" s="7" t="str">
        <f t="shared" si="219"/>
        <v>small batch</v>
      </c>
      <c r="S2323" s="11">
        <f t="shared" si="220"/>
        <v>42799.260428240741</v>
      </c>
      <c r="T2323" s="11">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s="7" t="str">
        <f t="shared" si="218"/>
        <v>food</v>
      </c>
      <c r="R2324" s="7" t="str">
        <f t="shared" si="219"/>
        <v>small batch</v>
      </c>
      <c r="S2324" s="11">
        <f t="shared" si="220"/>
        <v>42804.895474537043</v>
      </c>
      <c r="T2324" s="11">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s="7" t="str">
        <f t="shared" si="218"/>
        <v>food</v>
      </c>
      <c r="R2325" s="7" t="str">
        <f t="shared" si="219"/>
        <v>small batch</v>
      </c>
      <c r="S2325" s="11">
        <f t="shared" si="220"/>
        <v>42807.755173611105</v>
      </c>
      <c r="T2325" s="11">
        <f t="shared" si="221"/>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s="7" t="str">
        <f t="shared" si="218"/>
        <v>food</v>
      </c>
      <c r="R2326" s="7" t="str">
        <f t="shared" si="219"/>
        <v>small batch</v>
      </c>
      <c r="S2326" s="11">
        <f t="shared" si="220"/>
        <v>42790.885243055556</v>
      </c>
      <c r="T2326" s="11">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s="7" t="str">
        <f t="shared" si="218"/>
        <v>food</v>
      </c>
      <c r="R2327" s="7" t="str">
        <f t="shared" si="219"/>
        <v>small batch</v>
      </c>
      <c r="S2327" s="11">
        <f t="shared" si="220"/>
        <v>42794.022349537037</v>
      </c>
      <c r="T2327" s="11">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s="7" t="str">
        <f t="shared" si="218"/>
        <v>food</v>
      </c>
      <c r="R2328" s="7" t="str">
        <f t="shared" si="219"/>
        <v>small batch</v>
      </c>
      <c r="S2328" s="11">
        <f t="shared" si="220"/>
        <v>42804.034120370372</v>
      </c>
      <c r="T2328" s="11">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s="7" t="str">
        <f t="shared" si="218"/>
        <v>food</v>
      </c>
      <c r="R2329" s="7" t="str">
        <f t="shared" si="219"/>
        <v>small batch</v>
      </c>
      <c r="S2329" s="11">
        <f t="shared" si="220"/>
        <v>41842.917129629634</v>
      </c>
      <c r="T2329" s="11">
        <f t="shared" si="221"/>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s="7" t="str">
        <f t="shared" si="218"/>
        <v>food</v>
      </c>
      <c r="R2330" s="7" t="str">
        <f t="shared" si="219"/>
        <v>small batch</v>
      </c>
      <c r="S2330" s="11">
        <f t="shared" si="220"/>
        <v>42139.781678240746</v>
      </c>
      <c r="T2330" s="11">
        <f t="shared" si="221"/>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s="7" t="str">
        <f t="shared" si="218"/>
        <v>food</v>
      </c>
      <c r="R2331" s="7" t="str">
        <f t="shared" si="219"/>
        <v>small batch</v>
      </c>
      <c r="S2331" s="11">
        <f t="shared" si="220"/>
        <v>41807.624374999999</v>
      </c>
      <c r="T2331" s="11">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s="7" t="str">
        <f t="shared" si="218"/>
        <v>food</v>
      </c>
      <c r="R2332" s="7" t="str">
        <f t="shared" si="219"/>
        <v>small batch</v>
      </c>
      <c r="S2332" s="11">
        <f t="shared" si="220"/>
        <v>42332.89980324074</v>
      </c>
      <c r="T2332" s="11">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s="7" t="str">
        <f t="shared" si="218"/>
        <v>food</v>
      </c>
      <c r="R2333" s="7" t="str">
        <f t="shared" si="219"/>
        <v>small batch</v>
      </c>
      <c r="S2333" s="11">
        <f t="shared" si="220"/>
        <v>41839.005671296298</v>
      </c>
      <c r="T2333" s="11">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s="7" t="str">
        <f t="shared" si="218"/>
        <v>food</v>
      </c>
      <c r="R2334" s="7" t="str">
        <f t="shared" si="219"/>
        <v>small batch</v>
      </c>
      <c r="S2334" s="11">
        <f t="shared" si="220"/>
        <v>42011.628136574072</v>
      </c>
      <c r="T2334" s="11">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s="7" t="str">
        <f t="shared" si="218"/>
        <v>food</v>
      </c>
      <c r="R2335" s="7" t="str">
        <f t="shared" si="219"/>
        <v>small batch</v>
      </c>
      <c r="S2335" s="11">
        <f t="shared" si="220"/>
        <v>41767.650347222225</v>
      </c>
      <c r="T2335" s="11">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s="7" t="str">
        <f t="shared" si="218"/>
        <v>food</v>
      </c>
      <c r="R2336" s="7" t="str">
        <f t="shared" si="219"/>
        <v>small batch</v>
      </c>
      <c r="S2336" s="11">
        <f t="shared" si="220"/>
        <v>41918.670115740737</v>
      </c>
      <c r="T2336" s="11">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s="7" t="str">
        <f t="shared" si="218"/>
        <v>food</v>
      </c>
      <c r="R2337" s="7" t="str">
        <f t="shared" si="219"/>
        <v>small batch</v>
      </c>
      <c r="S2337" s="11">
        <f t="shared" si="220"/>
        <v>41771.572256944448</v>
      </c>
      <c r="T2337" s="11">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s="7" t="str">
        <f t="shared" si="218"/>
        <v>food</v>
      </c>
      <c r="R2338" s="7" t="str">
        <f t="shared" si="219"/>
        <v>small batch</v>
      </c>
      <c r="S2338" s="11">
        <f t="shared" si="220"/>
        <v>41666.924710648149</v>
      </c>
      <c r="T2338" s="11">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s="7" t="str">
        <f t="shared" si="218"/>
        <v>food</v>
      </c>
      <c r="R2339" s="7" t="str">
        <f t="shared" si="219"/>
        <v>small batch</v>
      </c>
      <c r="S2339" s="11">
        <f t="shared" si="220"/>
        <v>41786.640543981484</v>
      </c>
      <c r="T2339" s="11">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s="7" t="str">
        <f t="shared" si="218"/>
        <v>food</v>
      </c>
      <c r="R2340" s="7" t="str">
        <f t="shared" si="219"/>
        <v>small batch</v>
      </c>
      <c r="S2340" s="11">
        <f t="shared" si="220"/>
        <v>41789.896805555552</v>
      </c>
      <c r="T2340" s="11">
        <f t="shared" si="221"/>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s="7" t="str">
        <f t="shared" si="218"/>
        <v>food</v>
      </c>
      <c r="R2341" s="7" t="str">
        <f t="shared" si="219"/>
        <v>small batch</v>
      </c>
      <c r="S2341" s="11">
        <f t="shared" si="220"/>
        <v>42692.79987268518</v>
      </c>
      <c r="T2341" s="11">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s="7" t="str">
        <f t="shared" si="218"/>
        <v>food</v>
      </c>
      <c r="R2342" s="7" t="str">
        <f t="shared" si="219"/>
        <v>small batch</v>
      </c>
      <c r="S2342" s="11">
        <f t="shared" si="220"/>
        <v>42643.642800925925</v>
      </c>
      <c r="T2342" s="11">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e">
        <f t="shared" si="217"/>
        <v>#DIV/0!</v>
      </c>
      <c r="Q2343" s="7" t="str">
        <f t="shared" si="218"/>
        <v>technology</v>
      </c>
      <c r="R2343" s="7" t="str">
        <f t="shared" si="219"/>
        <v>web</v>
      </c>
      <c r="S2343" s="11">
        <f t="shared" si="220"/>
        <v>42167.813703703709</v>
      </c>
      <c r="T2343" s="11">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e">
        <f t="shared" si="217"/>
        <v>#DIV/0!</v>
      </c>
      <c r="Q2344" s="7" t="str">
        <f t="shared" si="218"/>
        <v>technology</v>
      </c>
      <c r="R2344" s="7" t="str">
        <f t="shared" si="219"/>
        <v>web</v>
      </c>
      <c r="S2344" s="11">
        <f t="shared" si="220"/>
        <v>41897.702199074076</v>
      </c>
      <c r="T2344" s="11">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s="7" t="str">
        <f t="shared" si="218"/>
        <v>technology</v>
      </c>
      <c r="R2345" s="7" t="str">
        <f t="shared" si="219"/>
        <v>web</v>
      </c>
      <c r="S2345" s="11">
        <f t="shared" si="220"/>
        <v>42327.825289351851</v>
      </c>
      <c r="T2345" s="11">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s="7" t="str">
        <f t="shared" si="218"/>
        <v>technology</v>
      </c>
      <c r="R2346" s="7" t="str">
        <f t="shared" si="219"/>
        <v>web</v>
      </c>
      <c r="S2346" s="11">
        <f t="shared" si="220"/>
        <v>42515.727650462963</v>
      </c>
      <c r="T2346" s="11">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e">
        <f t="shared" si="217"/>
        <v>#DIV/0!</v>
      </c>
      <c r="Q2347" s="7" t="str">
        <f t="shared" si="218"/>
        <v>technology</v>
      </c>
      <c r="R2347" s="7" t="str">
        <f t="shared" si="219"/>
        <v>web</v>
      </c>
      <c r="S2347" s="11">
        <f t="shared" si="220"/>
        <v>42060.001805555556</v>
      </c>
      <c r="T2347" s="11">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s="7" t="str">
        <f t="shared" si="218"/>
        <v>technology</v>
      </c>
      <c r="R2348" s="7" t="str">
        <f t="shared" si="219"/>
        <v>web</v>
      </c>
      <c r="S2348" s="11">
        <f t="shared" si="220"/>
        <v>42615.79896990741</v>
      </c>
      <c r="T2348" s="11">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s="7" t="str">
        <f t="shared" si="218"/>
        <v>technology</v>
      </c>
      <c r="R2349" s="7" t="str">
        <f t="shared" si="219"/>
        <v>web</v>
      </c>
      <c r="S2349" s="11">
        <f t="shared" si="220"/>
        <v>42577.607361111113</v>
      </c>
      <c r="T2349" s="11">
        <f t="shared" si="221"/>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s="7" t="str">
        <f t="shared" si="218"/>
        <v>technology</v>
      </c>
      <c r="R2350" s="7" t="str">
        <f t="shared" si="219"/>
        <v>web</v>
      </c>
      <c r="S2350" s="11">
        <f t="shared" si="220"/>
        <v>42360.932152777779</v>
      </c>
      <c r="T2350" s="11">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e">
        <f t="shared" si="217"/>
        <v>#DIV/0!</v>
      </c>
      <c r="Q2351" s="7" t="str">
        <f t="shared" si="218"/>
        <v>technology</v>
      </c>
      <c r="R2351" s="7" t="str">
        <f t="shared" si="219"/>
        <v>web</v>
      </c>
      <c r="S2351" s="11">
        <f t="shared" si="220"/>
        <v>42198.775787037041</v>
      </c>
      <c r="T2351" s="11">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e">
        <f t="shared" si="217"/>
        <v>#DIV/0!</v>
      </c>
      <c r="Q2352" s="7" t="str">
        <f t="shared" si="218"/>
        <v>technology</v>
      </c>
      <c r="R2352" s="7" t="str">
        <f t="shared" si="219"/>
        <v>web</v>
      </c>
      <c r="S2352" s="11">
        <f t="shared" si="220"/>
        <v>42708.842245370368</v>
      </c>
      <c r="T2352" s="11">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s="7" t="str">
        <f t="shared" si="218"/>
        <v>technology</v>
      </c>
      <c r="R2353" s="7" t="str">
        <f t="shared" si="219"/>
        <v>web</v>
      </c>
      <c r="S2353" s="11">
        <f t="shared" si="220"/>
        <v>42094.101145833338</v>
      </c>
      <c r="T2353" s="11">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e">
        <f t="shared" si="217"/>
        <v>#DIV/0!</v>
      </c>
      <c r="Q2354" s="7" t="str">
        <f t="shared" si="218"/>
        <v>technology</v>
      </c>
      <c r="R2354" s="7" t="str">
        <f t="shared" si="219"/>
        <v>web</v>
      </c>
      <c r="S2354" s="11">
        <f t="shared" si="220"/>
        <v>42101.633703703701</v>
      </c>
      <c r="T2354" s="11">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e">
        <f t="shared" si="217"/>
        <v>#DIV/0!</v>
      </c>
      <c r="Q2355" s="7" t="str">
        <f t="shared" si="218"/>
        <v>technology</v>
      </c>
      <c r="R2355" s="7" t="str">
        <f t="shared" si="219"/>
        <v>web</v>
      </c>
      <c r="S2355" s="11">
        <f t="shared" si="220"/>
        <v>42103.676180555558</v>
      </c>
      <c r="T2355" s="11">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s="7" t="str">
        <f t="shared" si="218"/>
        <v>technology</v>
      </c>
      <c r="R2356" s="7" t="str">
        <f t="shared" si="219"/>
        <v>web</v>
      </c>
      <c r="S2356" s="11">
        <f t="shared" si="220"/>
        <v>41954.722916666666</v>
      </c>
      <c r="T2356" s="11">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s="7" t="str">
        <f t="shared" si="218"/>
        <v>technology</v>
      </c>
      <c r="R2357" s="7" t="str">
        <f t="shared" si="219"/>
        <v>web</v>
      </c>
      <c r="S2357" s="11">
        <f t="shared" si="220"/>
        <v>42096.918240740735</v>
      </c>
      <c r="T2357" s="11">
        <f t="shared" si="221"/>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e">
        <f t="shared" si="217"/>
        <v>#DIV/0!</v>
      </c>
      <c r="Q2358" s="7" t="str">
        <f t="shared" si="218"/>
        <v>technology</v>
      </c>
      <c r="R2358" s="7" t="str">
        <f t="shared" si="219"/>
        <v>web</v>
      </c>
      <c r="S2358" s="11">
        <f t="shared" si="220"/>
        <v>42130.78361111111</v>
      </c>
      <c r="T2358" s="11">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e">
        <f t="shared" si="217"/>
        <v>#DIV/0!</v>
      </c>
      <c r="Q2359" s="7" t="str">
        <f t="shared" si="218"/>
        <v>technology</v>
      </c>
      <c r="R2359" s="7" t="str">
        <f t="shared" si="219"/>
        <v>web</v>
      </c>
      <c r="S2359" s="11">
        <f t="shared" si="220"/>
        <v>42264.620115740734</v>
      </c>
      <c r="T2359" s="11">
        <f t="shared" si="221"/>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e">
        <f t="shared" si="217"/>
        <v>#DIV/0!</v>
      </c>
      <c r="Q2360" s="7" t="str">
        <f t="shared" si="218"/>
        <v>technology</v>
      </c>
      <c r="R2360" s="7" t="str">
        <f t="shared" si="219"/>
        <v>web</v>
      </c>
      <c r="S2360" s="11">
        <f t="shared" si="220"/>
        <v>41978.930972222224</v>
      </c>
      <c r="T2360" s="11">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s="7" t="str">
        <f t="shared" si="218"/>
        <v>technology</v>
      </c>
      <c r="R2361" s="7" t="str">
        <f t="shared" si="219"/>
        <v>web</v>
      </c>
      <c r="S2361" s="11">
        <f t="shared" si="220"/>
        <v>42159.649583333332</v>
      </c>
      <c r="T2361" s="11">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s="7" t="str">
        <f t="shared" si="218"/>
        <v>technology</v>
      </c>
      <c r="R2362" s="7" t="str">
        <f t="shared" si="219"/>
        <v>web</v>
      </c>
      <c r="S2362" s="11">
        <f t="shared" si="220"/>
        <v>42377.70694444445</v>
      </c>
      <c r="T2362" s="11">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e">
        <f t="shared" si="217"/>
        <v>#DIV/0!</v>
      </c>
      <c r="Q2363" s="7" t="str">
        <f t="shared" si="218"/>
        <v>technology</v>
      </c>
      <c r="R2363" s="7" t="str">
        <f t="shared" si="219"/>
        <v>web</v>
      </c>
      <c r="S2363" s="11">
        <f t="shared" si="220"/>
        <v>42466.858888888892</v>
      </c>
      <c r="T2363" s="11">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s="7" t="str">
        <f t="shared" si="218"/>
        <v>technology</v>
      </c>
      <c r="R2364" s="7" t="str">
        <f t="shared" si="219"/>
        <v>web</v>
      </c>
      <c r="S2364" s="11">
        <f t="shared" si="220"/>
        <v>41954.688310185185</v>
      </c>
      <c r="T2364" s="11">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e">
        <f t="shared" si="217"/>
        <v>#DIV/0!</v>
      </c>
      <c r="Q2365" s="7" t="str">
        <f t="shared" si="218"/>
        <v>technology</v>
      </c>
      <c r="R2365" s="7" t="str">
        <f t="shared" si="219"/>
        <v>web</v>
      </c>
      <c r="S2365" s="11">
        <f t="shared" si="220"/>
        <v>42322.011574074073</v>
      </c>
      <c r="T2365" s="11">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e">
        <f t="shared" si="217"/>
        <v>#DIV/0!</v>
      </c>
      <c r="Q2366" s="7" t="str">
        <f t="shared" si="218"/>
        <v>technology</v>
      </c>
      <c r="R2366" s="7" t="str">
        <f t="shared" si="219"/>
        <v>web</v>
      </c>
      <c r="S2366" s="11">
        <f t="shared" si="220"/>
        <v>42248.934675925921</v>
      </c>
      <c r="T2366" s="11">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e">
        <f t="shared" si="217"/>
        <v>#DIV/0!</v>
      </c>
      <c r="Q2367" s="7" t="str">
        <f t="shared" si="218"/>
        <v>technology</v>
      </c>
      <c r="R2367" s="7" t="str">
        <f t="shared" si="219"/>
        <v>web</v>
      </c>
      <c r="S2367" s="11">
        <f t="shared" si="220"/>
        <v>42346.736400462964</v>
      </c>
      <c r="T2367" s="11">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s="7" t="str">
        <f t="shared" si="218"/>
        <v>technology</v>
      </c>
      <c r="R2368" s="7" t="str">
        <f t="shared" si="219"/>
        <v>web</v>
      </c>
      <c r="S2368" s="11">
        <f t="shared" si="220"/>
        <v>42268.531631944439</v>
      </c>
      <c r="T2368" s="11">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s="7" t="str">
        <f t="shared" si="218"/>
        <v>technology</v>
      </c>
      <c r="R2369" s="7" t="str">
        <f t="shared" si="219"/>
        <v>web</v>
      </c>
      <c r="S2369" s="11">
        <f t="shared" si="220"/>
        <v>42425.970092592594</v>
      </c>
      <c r="T2369" s="11">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s="7" t="str">
        <f t="shared" si="218"/>
        <v>technology</v>
      </c>
      <c r="R2370" s="7" t="str">
        <f t="shared" si="219"/>
        <v>web</v>
      </c>
      <c r="S2370" s="11">
        <f t="shared" si="220"/>
        <v>42063.721817129626</v>
      </c>
      <c r="T2370" s="11">
        <f t="shared" si="221"/>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t="e">
        <f t="shared" ref="P2371:P2434" si="223">E2371/L2371</f>
        <v>#DIV/0!</v>
      </c>
      <c r="Q2371" s="7" t="str">
        <f t="shared" ref="Q2371:Q2434" si="224">LEFT(N2371,FIND("/",N2371)-1)</f>
        <v>technology</v>
      </c>
      <c r="R2371" s="7" t="str">
        <f t="shared" ref="R2371:R2434" si="225">MID(N2371,FIND("/",N2371)+1,20)</f>
        <v>web</v>
      </c>
      <c r="S2371" s="11">
        <f t="shared" ref="S2371:S2434" si="226">(((J2371/60)/60)/24)+DATE(1970,1,1)</f>
        <v>42380.812627314815</v>
      </c>
      <c r="T2371" s="11">
        <f t="shared" ref="T2371:T2434" si="227">(((I2371/60)/60)/24)+DATE(1970,1,1)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s="7" t="str">
        <f t="shared" si="224"/>
        <v>technology</v>
      </c>
      <c r="R2372" s="7" t="str">
        <f t="shared" si="225"/>
        <v>web</v>
      </c>
      <c r="S2372" s="11">
        <f t="shared" si="226"/>
        <v>41961.18913194444</v>
      </c>
      <c r="T2372" s="11">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e">
        <f t="shared" si="223"/>
        <v>#DIV/0!</v>
      </c>
      <c r="Q2373" s="7" t="str">
        <f t="shared" si="224"/>
        <v>technology</v>
      </c>
      <c r="R2373" s="7" t="str">
        <f t="shared" si="225"/>
        <v>web</v>
      </c>
      <c r="S2373" s="11">
        <f t="shared" si="226"/>
        <v>42150.777731481481</v>
      </c>
      <c r="T2373" s="11">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s="7" t="str">
        <f t="shared" si="224"/>
        <v>technology</v>
      </c>
      <c r="R2374" s="7" t="str">
        <f t="shared" si="225"/>
        <v>web</v>
      </c>
      <c r="S2374" s="11">
        <f t="shared" si="226"/>
        <v>42088.069108796291</v>
      </c>
      <c r="T2374" s="11">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s="7" t="str">
        <f t="shared" si="224"/>
        <v>technology</v>
      </c>
      <c r="R2375" s="7" t="str">
        <f t="shared" si="225"/>
        <v>web</v>
      </c>
      <c r="S2375" s="11">
        <f t="shared" si="226"/>
        <v>42215.662314814821</v>
      </c>
      <c r="T2375" s="11">
        <f t="shared" si="227"/>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s="7" t="str">
        <f t="shared" si="224"/>
        <v>technology</v>
      </c>
      <c r="R2376" s="7" t="str">
        <f t="shared" si="225"/>
        <v>web</v>
      </c>
      <c r="S2376" s="11">
        <f t="shared" si="226"/>
        <v>42017.843287037031</v>
      </c>
      <c r="T2376" s="11">
        <f t="shared" si="227"/>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e">
        <f t="shared" si="223"/>
        <v>#DIV/0!</v>
      </c>
      <c r="Q2377" s="7" t="str">
        <f t="shared" si="224"/>
        <v>technology</v>
      </c>
      <c r="R2377" s="7" t="str">
        <f t="shared" si="225"/>
        <v>web</v>
      </c>
      <c r="S2377" s="11">
        <f t="shared" si="226"/>
        <v>42592.836076388892</v>
      </c>
      <c r="T2377" s="11">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s="7" t="str">
        <f t="shared" si="224"/>
        <v>technology</v>
      </c>
      <c r="R2378" s="7" t="str">
        <f t="shared" si="225"/>
        <v>web</v>
      </c>
      <c r="S2378" s="11">
        <f t="shared" si="226"/>
        <v>42318.925532407404</v>
      </c>
      <c r="T2378" s="11">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e">
        <f t="shared" si="223"/>
        <v>#DIV/0!</v>
      </c>
      <c r="Q2379" s="7" t="str">
        <f t="shared" si="224"/>
        <v>technology</v>
      </c>
      <c r="R2379" s="7" t="str">
        <f t="shared" si="225"/>
        <v>web</v>
      </c>
      <c r="S2379" s="11">
        <f t="shared" si="226"/>
        <v>42669.870173611111</v>
      </c>
      <c r="T2379" s="11">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e">
        <f t="shared" si="223"/>
        <v>#DIV/0!</v>
      </c>
      <c r="Q2380" s="7" t="str">
        <f t="shared" si="224"/>
        <v>technology</v>
      </c>
      <c r="R2380" s="7" t="str">
        <f t="shared" si="225"/>
        <v>web</v>
      </c>
      <c r="S2380" s="11">
        <f t="shared" si="226"/>
        <v>42213.013078703705</v>
      </c>
      <c r="T2380" s="11">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e">
        <f t="shared" si="223"/>
        <v>#DIV/0!</v>
      </c>
      <c r="Q2381" s="7" t="str">
        <f t="shared" si="224"/>
        <v>technology</v>
      </c>
      <c r="R2381" s="7" t="str">
        <f t="shared" si="225"/>
        <v>web</v>
      </c>
      <c r="S2381" s="11">
        <f t="shared" si="226"/>
        <v>42237.016388888893</v>
      </c>
      <c r="T2381" s="11">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s="7" t="str">
        <f t="shared" si="224"/>
        <v>technology</v>
      </c>
      <c r="R2382" s="7" t="str">
        <f t="shared" si="225"/>
        <v>web</v>
      </c>
      <c r="S2382" s="11">
        <f t="shared" si="226"/>
        <v>42248.793310185181</v>
      </c>
      <c r="T2382" s="11">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s="7" t="str">
        <f t="shared" si="224"/>
        <v>technology</v>
      </c>
      <c r="R2383" s="7" t="str">
        <f t="shared" si="225"/>
        <v>web</v>
      </c>
      <c r="S2383" s="11">
        <f t="shared" si="226"/>
        <v>42074.935740740737</v>
      </c>
      <c r="T2383" s="11">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s="7" t="str">
        <f t="shared" si="224"/>
        <v>technology</v>
      </c>
      <c r="R2384" s="7" t="str">
        <f t="shared" si="225"/>
        <v>web</v>
      </c>
      <c r="S2384" s="11">
        <f t="shared" si="226"/>
        <v>42195.187534722223</v>
      </c>
      <c r="T2384" s="11">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s="7" t="str">
        <f t="shared" si="224"/>
        <v>technology</v>
      </c>
      <c r="R2385" s="7" t="str">
        <f t="shared" si="225"/>
        <v>web</v>
      </c>
      <c r="S2385" s="11">
        <f t="shared" si="226"/>
        <v>42027.056793981479</v>
      </c>
      <c r="T2385" s="11">
        <f t="shared" si="227"/>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s="7" t="str">
        <f t="shared" si="224"/>
        <v>technology</v>
      </c>
      <c r="R2386" s="7" t="str">
        <f t="shared" si="225"/>
        <v>web</v>
      </c>
      <c r="S2386" s="11">
        <f t="shared" si="226"/>
        <v>41927.067627314813</v>
      </c>
      <c r="T2386" s="11">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s="7" t="str">
        <f t="shared" si="224"/>
        <v>technology</v>
      </c>
      <c r="R2387" s="7" t="str">
        <f t="shared" si="225"/>
        <v>web</v>
      </c>
      <c r="S2387" s="11">
        <f t="shared" si="226"/>
        <v>42191.70175925926</v>
      </c>
      <c r="T2387" s="11">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e">
        <f t="shared" si="223"/>
        <v>#DIV/0!</v>
      </c>
      <c r="Q2388" s="7" t="str">
        <f t="shared" si="224"/>
        <v>technology</v>
      </c>
      <c r="R2388" s="7" t="str">
        <f t="shared" si="225"/>
        <v>web</v>
      </c>
      <c r="S2388" s="11">
        <f t="shared" si="226"/>
        <v>41954.838240740741</v>
      </c>
      <c r="T2388" s="11">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s="7" t="str">
        <f t="shared" si="224"/>
        <v>technology</v>
      </c>
      <c r="R2389" s="7" t="str">
        <f t="shared" si="225"/>
        <v>web</v>
      </c>
      <c r="S2389" s="11">
        <f t="shared" si="226"/>
        <v>42528.626620370371</v>
      </c>
      <c r="T2389" s="11">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s="7" t="str">
        <f t="shared" si="224"/>
        <v>technology</v>
      </c>
      <c r="R2390" s="7" t="str">
        <f t="shared" si="225"/>
        <v>web</v>
      </c>
      <c r="S2390" s="11">
        <f t="shared" si="226"/>
        <v>41989.853692129633</v>
      </c>
      <c r="T2390" s="11">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s="7" t="str">
        <f t="shared" si="224"/>
        <v>technology</v>
      </c>
      <c r="R2391" s="7" t="str">
        <f t="shared" si="225"/>
        <v>web</v>
      </c>
      <c r="S2391" s="11">
        <f t="shared" si="226"/>
        <v>42179.653379629628</v>
      </c>
      <c r="T2391" s="11">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e">
        <f t="shared" si="223"/>
        <v>#DIV/0!</v>
      </c>
      <c r="Q2392" s="7" t="str">
        <f t="shared" si="224"/>
        <v>technology</v>
      </c>
      <c r="R2392" s="7" t="str">
        <f t="shared" si="225"/>
        <v>web</v>
      </c>
      <c r="S2392" s="11">
        <f t="shared" si="226"/>
        <v>41968.262314814812</v>
      </c>
      <c r="T2392" s="11">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s="7" t="str">
        <f t="shared" si="224"/>
        <v>technology</v>
      </c>
      <c r="R2393" s="7" t="str">
        <f t="shared" si="225"/>
        <v>web</v>
      </c>
      <c r="S2393" s="11">
        <f t="shared" si="226"/>
        <v>42064.794490740736</v>
      </c>
      <c r="T2393" s="11">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e">
        <f t="shared" si="223"/>
        <v>#DIV/0!</v>
      </c>
      <c r="Q2394" s="7" t="str">
        <f t="shared" si="224"/>
        <v>technology</v>
      </c>
      <c r="R2394" s="7" t="str">
        <f t="shared" si="225"/>
        <v>web</v>
      </c>
      <c r="S2394" s="11">
        <f t="shared" si="226"/>
        <v>42276.120636574073</v>
      </c>
      <c r="T2394" s="11">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s="7" t="str">
        <f t="shared" si="224"/>
        <v>technology</v>
      </c>
      <c r="R2395" s="7" t="str">
        <f t="shared" si="225"/>
        <v>web</v>
      </c>
      <c r="S2395" s="11">
        <f t="shared" si="226"/>
        <v>42194.648344907408</v>
      </c>
      <c r="T2395" s="11">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s="7" t="str">
        <f t="shared" si="224"/>
        <v>technology</v>
      </c>
      <c r="R2396" s="7" t="str">
        <f t="shared" si="225"/>
        <v>web</v>
      </c>
      <c r="S2396" s="11">
        <f t="shared" si="226"/>
        <v>42031.362187499995</v>
      </c>
      <c r="T2396" s="11">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e">
        <f t="shared" si="223"/>
        <v>#DIV/0!</v>
      </c>
      <c r="Q2397" s="7" t="str">
        <f t="shared" si="224"/>
        <v>technology</v>
      </c>
      <c r="R2397" s="7" t="str">
        <f t="shared" si="225"/>
        <v>web</v>
      </c>
      <c r="S2397" s="11">
        <f t="shared" si="226"/>
        <v>42717.121377314819</v>
      </c>
      <c r="T2397" s="11">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s="7" t="str">
        <f t="shared" si="224"/>
        <v>technology</v>
      </c>
      <c r="R2398" s="7" t="str">
        <f t="shared" si="225"/>
        <v>web</v>
      </c>
      <c r="S2398" s="11">
        <f t="shared" si="226"/>
        <v>42262.849050925928</v>
      </c>
      <c r="T2398" s="11">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e">
        <f t="shared" si="223"/>
        <v>#DIV/0!</v>
      </c>
      <c r="Q2399" s="7" t="str">
        <f t="shared" si="224"/>
        <v>technology</v>
      </c>
      <c r="R2399" s="7" t="str">
        <f t="shared" si="225"/>
        <v>web</v>
      </c>
      <c r="S2399" s="11">
        <f t="shared" si="226"/>
        <v>41976.88490740741</v>
      </c>
      <c r="T2399" s="11">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e">
        <f t="shared" si="223"/>
        <v>#DIV/0!</v>
      </c>
      <c r="Q2400" s="7" t="str">
        <f t="shared" si="224"/>
        <v>technology</v>
      </c>
      <c r="R2400" s="7" t="str">
        <f t="shared" si="225"/>
        <v>web</v>
      </c>
      <c r="S2400" s="11">
        <f t="shared" si="226"/>
        <v>42157.916481481487</v>
      </c>
      <c r="T2400" s="11">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e">
        <f t="shared" si="223"/>
        <v>#DIV/0!</v>
      </c>
      <c r="Q2401" s="7" t="str">
        <f t="shared" si="224"/>
        <v>technology</v>
      </c>
      <c r="R2401" s="7" t="str">
        <f t="shared" si="225"/>
        <v>web</v>
      </c>
      <c r="S2401" s="11">
        <f t="shared" si="226"/>
        <v>41956.853078703702</v>
      </c>
      <c r="T2401" s="11">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e">
        <f t="shared" si="223"/>
        <v>#DIV/0!</v>
      </c>
      <c r="Q2402" s="7" t="str">
        <f t="shared" si="224"/>
        <v>technology</v>
      </c>
      <c r="R2402" s="7" t="str">
        <f t="shared" si="225"/>
        <v>web</v>
      </c>
      <c r="S2402" s="11">
        <f t="shared" si="226"/>
        <v>42444.268101851849</v>
      </c>
      <c r="T2402" s="11">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s="7" t="str">
        <f t="shared" si="224"/>
        <v>food</v>
      </c>
      <c r="R2403" s="7" t="str">
        <f t="shared" si="225"/>
        <v>food trucks</v>
      </c>
      <c r="S2403" s="11">
        <f t="shared" si="226"/>
        <v>42374.822870370372</v>
      </c>
      <c r="T2403" s="11">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s="7" t="str">
        <f t="shared" si="224"/>
        <v>food</v>
      </c>
      <c r="R2404" s="7" t="str">
        <f t="shared" si="225"/>
        <v>food trucks</v>
      </c>
      <c r="S2404" s="11">
        <f t="shared" si="226"/>
        <v>42107.679756944446</v>
      </c>
      <c r="T2404" s="11">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s="7" t="str">
        <f t="shared" si="224"/>
        <v>food</v>
      </c>
      <c r="R2405" s="7" t="str">
        <f t="shared" si="225"/>
        <v>food trucks</v>
      </c>
      <c r="S2405" s="11">
        <f t="shared" si="226"/>
        <v>42399.882615740738</v>
      </c>
      <c r="T2405" s="11">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e">
        <f t="shared" si="223"/>
        <v>#DIV/0!</v>
      </c>
      <c r="Q2406" s="7" t="str">
        <f t="shared" si="224"/>
        <v>food</v>
      </c>
      <c r="R2406" s="7" t="str">
        <f t="shared" si="225"/>
        <v>food trucks</v>
      </c>
      <c r="S2406" s="11">
        <f t="shared" si="226"/>
        <v>42342.03943287037</v>
      </c>
      <c r="T2406" s="11">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s="7" t="str">
        <f t="shared" si="224"/>
        <v>food</v>
      </c>
      <c r="R2407" s="7" t="str">
        <f t="shared" si="225"/>
        <v>food trucks</v>
      </c>
      <c r="S2407" s="11">
        <f t="shared" si="226"/>
        <v>42595.585358796292</v>
      </c>
      <c r="T2407" s="11">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s="7" t="str">
        <f t="shared" si="224"/>
        <v>food</v>
      </c>
      <c r="R2408" s="7" t="str">
        <f t="shared" si="225"/>
        <v>food trucks</v>
      </c>
      <c r="S2408" s="11">
        <f t="shared" si="226"/>
        <v>41983.110995370371</v>
      </c>
      <c r="T2408" s="11">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s="7" t="str">
        <f t="shared" si="224"/>
        <v>food</v>
      </c>
      <c r="R2409" s="7" t="str">
        <f t="shared" si="225"/>
        <v>food trucks</v>
      </c>
      <c r="S2409" s="11">
        <f t="shared" si="226"/>
        <v>42082.575555555552</v>
      </c>
      <c r="T2409" s="11">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s="7" t="str">
        <f t="shared" si="224"/>
        <v>food</v>
      </c>
      <c r="R2410" s="7" t="str">
        <f t="shared" si="225"/>
        <v>food trucks</v>
      </c>
      <c r="S2410" s="11">
        <f t="shared" si="226"/>
        <v>41919.140706018516</v>
      </c>
      <c r="T2410" s="11">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s="7" t="str">
        <f t="shared" si="224"/>
        <v>food</v>
      </c>
      <c r="R2411" s="7" t="str">
        <f t="shared" si="225"/>
        <v>food trucks</v>
      </c>
      <c r="S2411" s="11">
        <f t="shared" si="226"/>
        <v>42204.875868055555</v>
      </c>
      <c r="T2411" s="11">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e">
        <f t="shared" si="223"/>
        <v>#DIV/0!</v>
      </c>
      <c r="Q2412" s="7" t="str">
        <f t="shared" si="224"/>
        <v>food</v>
      </c>
      <c r="R2412" s="7" t="str">
        <f t="shared" si="225"/>
        <v>food trucks</v>
      </c>
      <c r="S2412" s="11">
        <f t="shared" si="226"/>
        <v>42224.408275462964</v>
      </c>
      <c r="T2412" s="11">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s="7" t="str">
        <f t="shared" si="224"/>
        <v>food</v>
      </c>
      <c r="R2413" s="7" t="str">
        <f t="shared" si="225"/>
        <v>food trucks</v>
      </c>
      <c r="S2413" s="11">
        <f t="shared" si="226"/>
        <v>42211.732430555552</v>
      </c>
      <c r="T2413" s="11">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e">
        <f t="shared" si="223"/>
        <v>#DIV/0!</v>
      </c>
      <c r="Q2414" s="7" t="str">
        <f t="shared" si="224"/>
        <v>food</v>
      </c>
      <c r="R2414" s="7" t="str">
        <f t="shared" si="225"/>
        <v>food trucks</v>
      </c>
      <c r="S2414" s="11">
        <f t="shared" si="226"/>
        <v>42655.736956018518</v>
      </c>
      <c r="T2414" s="11">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s="7" t="str">
        <f t="shared" si="224"/>
        <v>food</v>
      </c>
      <c r="R2415" s="7" t="str">
        <f t="shared" si="225"/>
        <v>food trucks</v>
      </c>
      <c r="S2415" s="11">
        <f t="shared" si="226"/>
        <v>41760.10974537037</v>
      </c>
      <c r="T2415" s="11">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s="7" t="str">
        <f t="shared" si="224"/>
        <v>food</v>
      </c>
      <c r="R2416" s="7" t="str">
        <f t="shared" si="225"/>
        <v>food trucks</v>
      </c>
      <c r="S2416" s="11">
        <f t="shared" si="226"/>
        <v>42198.695138888885</v>
      </c>
      <c r="T2416" s="11">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s="7" t="str">
        <f t="shared" si="224"/>
        <v>food</v>
      </c>
      <c r="R2417" s="7" t="str">
        <f t="shared" si="225"/>
        <v>food trucks</v>
      </c>
      <c r="S2417" s="11">
        <f t="shared" si="226"/>
        <v>42536.862800925926</v>
      </c>
      <c r="T2417" s="11">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s="7" t="str">
        <f t="shared" si="224"/>
        <v>food</v>
      </c>
      <c r="R2418" s="7" t="str">
        <f t="shared" si="225"/>
        <v>food trucks</v>
      </c>
      <c r="S2418" s="11">
        <f t="shared" si="226"/>
        <v>42019.737766203703</v>
      </c>
      <c r="T2418" s="11">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e">
        <f t="shared" si="223"/>
        <v>#DIV/0!</v>
      </c>
      <c r="Q2419" s="7" t="str">
        <f t="shared" si="224"/>
        <v>food</v>
      </c>
      <c r="R2419" s="7" t="str">
        <f t="shared" si="225"/>
        <v>food trucks</v>
      </c>
      <c r="S2419" s="11">
        <f t="shared" si="226"/>
        <v>41831.884108796294</v>
      </c>
      <c r="T2419" s="11">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s="7" t="str">
        <f t="shared" si="224"/>
        <v>food</v>
      </c>
      <c r="R2420" s="7" t="str">
        <f t="shared" si="225"/>
        <v>food trucks</v>
      </c>
      <c r="S2420" s="11">
        <f t="shared" si="226"/>
        <v>42027.856990740736</v>
      </c>
      <c r="T2420" s="11">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e">
        <f t="shared" si="223"/>
        <v>#DIV/0!</v>
      </c>
      <c r="Q2421" s="7" t="str">
        <f t="shared" si="224"/>
        <v>food</v>
      </c>
      <c r="R2421" s="7" t="str">
        <f t="shared" si="225"/>
        <v>food trucks</v>
      </c>
      <c r="S2421" s="11">
        <f t="shared" si="226"/>
        <v>41993.738298611104</v>
      </c>
      <c r="T2421" s="11">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s="7" t="str">
        <f t="shared" si="224"/>
        <v>food</v>
      </c>
      <c r="R2422" s="7" t="str">
        <f t="shared" si="225"/>
        <v>food trucks</v>
      </c>
      <c r="S2422" s="11">
        <f t="shared" si="226"/>
        <v>41893.028877314813</v>
      </c>
      <c r="T2422" s="11">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s="7" t="str">
        <f t="shared" si="224"/>
        <v>food</v>
      </c>
      <c r="R2423" s="7" t="str">
        <f t="shared" si="225"/>
        <v>food trucks</v>
      </c>
      <c r="S2423" s="11">
        <f t="shared" si="226"/>
        <v>42026.687453703707</v>
      </c>
      <c r="T2423" s="11">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s="7" t="str">
        <f t="shared" si="224"/>
        <v>food</v>
      </c>
      <c r="R2424" s="7" t="str">
        <f t="shared" si="225"/>
        <v>food trucks</v>
      </c>
      <c r="S2424" s="11">
        <f t="shared" si="226"/>
        <v>42044.724953703699</v>
      </c>
      <c r="T2424" s="11">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s="7" t="str">
        <f t="shared" si="224"/>
        <v>food</v>
      </c>
      <c r="R2425" s="7" t="str">
        <f t="shared" si="225"/>
        <v>food trucks</v>
      </c>
      <c r="S2425" s="11">
        <f t="shared" si="226"/>
        <v>41974.704745370371</v>
      </c>
      <c r="T2425" s="11">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s="7" t="str">
        <f t="shared" si="224"/>
        <v>food</v>
      </c>
      <c r="R2426" s="7" t="str">
        <f t="shared" si="225"/>
        <v>food trucks</v>
      </c>
      <c r="S2426" s="11">
        <f t="shared" si="226"/>
        <v>41909.892453703702</v>
      </c>
      <c r="T2426" s="11">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s="7" t="str">
        <f t="shared" si="224"/>
        <v>food</v>
      </c>
      <c r="R2427" s="7" t="str">
        <f t="shared" si="225"/>
        <v>food trucks</v>
      </c>
      <c r="S2427" s="11">
        <f t="shared" si="226"/>
        <v>42502.913761574076</v>
      </c>
      <c r="T2427" s="11">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e">
        <f t="shared" si="223"/>
        <v>#DIV/0!</v>
      </c>
      <c r="Q2428" s="7" t="str">
        <f t="shared" si="224"/>
        <v>food</v>
      </c>
      <c r="R2428" s="7" t="str">
        <f t="shared" si="225"/>
        <v>food trucks</v>
      </c>
      <c r="S2428" s="11">
        <f t="shared" si="226"/>
        <v>42164.170046296291</v>
      </c>
      <c r="T2428" s="11">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s="7" t="str">
        <f t="shared" si="224"/>
        <v>food</v>
      </c>
      <c r="R2429" s="7" t="str">
        <f t="shared" si="225"/>
        <v>food trucks</v>
      </c>
      <c r="S2429" s="11">
        <f t="shared" si="226"/>
        <v>42412.318668981476</v>
      </c>
      <c r="T2429" s="11">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s="7" t="str">
        <f t="shared" si="224"/>
        <v>food</v>
      </c>
      <c r="R2430" s="7" t="str">
        <f t="shared" si="225"/>
        <v>food trucks</v>
      </c>
      <c r="S2430" s="11">
        <f t="shared" si="226"/>
        <v>42045.784155092595</v>
      </c>
      <c r="T2430" s="11">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s="7" t="str">
        <f t="shared" si="224"/>
        <v>food</v>
      </c>
      <c r="R2431" s="7" t="str">
        <f t="shared" si="225"/>
        <v>food trucks</v>
      </c>
      <c r="S2431" s="11">
        <f t="shared" si="226"/>
        <v>42734.879236111112</v>
      </c>
      <c r="T2431" s="11">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s="7" t="str">
        <f t="shared" si="224"/>
        <v>food</v>
      </c>
      <c r="R2432" s="7" t="str">
        <f t="shared" si="225"/>
        <v>food trucks</v>
      </c>
      <c r="S2432" s="11">
        <f t="shared" si="226"/>
        <v>42382.130833333329</v>
      </c>
      <c r="T2432" s="11">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s="7" t="str">
        <f t="shared" si="224"/>
        <v>food</v>
      </c>
      <c r="R2433" s="7" t="str">
        <f t="shared" si="225"/>
        <v>food trucks</v>
      </c>
      <c r="S2433" s="11">
        <f t="shared" si="226"/>
        <v>42489.099687499998</v>
      </c>
      <c r="T2433" s="11">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s="7" t="str">
        <f t="shared" si="224"/>
        <v>food</v>
      </c>
      <c r="R2434" s="7" t="str">
        <f t="shared" si="225"/>
        <v>food trucks</v>
      </c>
      <c r="S2434" s="11">
        <f t="shared" si="226"/>
        <v>42041.218715277777</v>
      </c>
      <c r="T2434" s="11">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t="e">
        <f t="shared" ref="P2435:P2498" si="229">E2435/L2435</f>
        <v>#DIV/0!</v>
      </c>
      <c r="Q2435" s="7" t="str">
        <f t="shared" ref="Q2435:Q2498" si="230">LEFT(N2435,FIND("/",N2435)-1)</f>
        <v>food</v>
      </c>
      <c r="R2435" s="7" t="str">
        <f t="shared" ref="R2435:R2498" si="231">MID(N2435,FIND("/",N2435)+1,20)</f>
        <v>food trucks</v>
      </c>
      <c r="S2435" s="11">
        <f t="shared" ref="S2435:S2498" si="232">(((J2435/60)/60)/24)+DATE(1970,1,1)</f>
        <v>42397.89980324074</v>
      </c>
      <c r="T2435" s="11">
        <f t="shared" ref="T2435:T2498" si="233">(((I2435/60)/60)/24)+DATE(1970,1,1)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s="7" t="str">
        <f t="shared" si="230"/>
        <v>food</v>
      </c>
      <c r="R2436" s="7" t="str">
        <f t="shared" si="231"/>
        <v>food trucks</v>
      </c>
      <c r="S2436" s="11">
        <f t="shared" si="232"/>
        <v>42180.18604166666</v>
      </c>
      <c r="T2436" s="11">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s="7" t="str">
        <f t="shared" si="230"/>
        <v>food</v>
      </c>
      <c r="R2437" s="7" t="str">
        <f t="shared" si="231"/>
        <v>food trucks</v>
      </c>
      <c r="S2437" s="11">
        <f t="shared" si="232"/>
        <v>42252.277615740735</v>
      </c>
      <c r="T2437" s="11">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s="7" t="str">
        <f t="shared" si="230"/>
        <v>food</v>
      </c>
      <c r="R2438" s="7" t="str">
        <f t="shared" si="231"/>
        <v>food trucks</v>
      </c>
      <c r="S2438" s="11">
        <f t="shared" si="232"/>
        <v>42338.615393518514</v>
      </c>
      <c r="T2438" s="11">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e">
        <f t="shared" si="229"/>
        <v>#DIV/0!</v>
      </c>
      <c r="Q2439" s="7" t="str">
        <f t="shared" si="230"/>
        <v>food</v>
      </c>
      <c r="R2439" s="7" t="str">
        <f t="shared" si="231"/>
        <v>food trucks</v>
      </c>
      <c r="S2439" s="11">
        <f t="shared" si="232"/>
        <v>42031.965138888889</v>
      </c>
      <c r="T2439" s="11">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s="7" t="str">
        <f t="shared" si="230"/>
        <v>food</v>
      </c>
      <c r="R2440" s="7" t="str">
        <f t="shared" si="231"/>
        <v>food trucks</v>
      </c>
      <c r="S2440" s="11">
        <f t="shared" si="232"/>
        <v>42285.91506944444</v>
      </c>
      <c r="T2440" s="11">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e">
        <f t="shared" si="229"/>
        <v>#DIV/0!</v>
      </c>
      <c r="Q2441" s="7" t="str">
        <f t="shared" si="230"/>
        <v>food</v>
      </c>
      <c r="R2441" s="7" t="str">
        <f t="shared" si="231"/>
        <v>food trucks</v>
      </c>
      <c r="S2441" s="11">
        <f t="shared" si="232"/>
        <v>42265.818622685183</v>
      </c>
      <c r="T2441" s="11">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s="7" t="str">
        <f t="shared" si="230"/>
        <v>food</v>
      </c>
      <c r="R2442" s="7" t="str">
        <f t="shared" si="231"/>
        <v>food trucks</v>
      </c>
      <c r="S2442" s="11">
        <f t="shared" si="232"/>
        <v>42383.899456018517</v>
      </c>
      <c r="T2442" s="11">
        <f t="shared" si="233"/>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s="7" t="str">
        <f t="shared" si="230"/>
        <v>food</v>
      </c>
      <c r="R2443" s="7" t="str">
        <f t="shared" si="231"/>
        <v>small batch</v>
      </c>
      <c r="S2443" s="11">
        <f t="shared" si="232"/>
        <v>42187.125625000001</v>
      </c>
      <c r="T2443" s="11">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s="7" t="str">
        <f t="shared" si="230"/>
        <v>food</v>
      </c>
      <c r="R2444" s="7" t="str">
        <f t="shared" si="231"/>
        <v>small batch</v>
      </c>
      <c r="S2444" s="11">
        <f t="shared" si="232"/>
        <v>42052.666990740734</v>
      </c>
      <c r="T2444" s="11">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s="7" t="str">
        <f t="shared" si="230"/>
        <v>food</v>
      </c>
      <c r="R2445" s="7" t="str">
        <f t="shared" si="231"/>
        <v>small batch</v>
      </c>
      <c r="S2445" s="11">
        <f t="shared" si="232"/>
        <v>41836.625254629631</v>
      </c>
      <c r="T2445" s="11">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s="7" t="str">
        <f t="shared" si="230"/>
        <v>food</v>
      </c>
      <c r="R2446" s="7" t="str">
        <f t="shared" si="231"/>
        <v>small batch</v>
      </c>
      <c r="S2446" s="11">
        <f t="shared" si="232"/>
        <v>42485.754525462966</v>
      </c>
      <c r="T2446" s="11">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s="7" t="str">
        <f t="shared" si="230"/>
        <v>food</v>
      </c>
      <c r="R2447" s="7" t="str">
        <f t="shared" si="231"/>
        <v>small batch</v>
      </c>
      <c r="S2447" s="11">
        <f t="shared" si="232"/>
        <v>42243.190057870372</v>
      </c>
      <c r="T2447" s="11">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s="7" t="str">
        <f t="shared" si="230"/>
        <v>food</v>
      </c>
      <c r="R2448" s="7" t="str">
        <f t="shared" si="231"/>
        <v>small batch</v>
      </c>
      <c r="S2448" s="11">
        <f t="shared" si="232"/>
        <v>42670.602673611109</v>
      </c>
      <c r="T2448" s="11">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s="7" t="str">
        <f t="shared" si="230"/>
        <v>food</v>
      </c>
      <c r="R2449" s="7" t="str">
        <f t="shared" si="231"/>
        <v>small batch</v>
      </c>
      <c r="S2449" s="11">
        <f t="shared" si="232"/>
        <v>42654.469826388886</v>
      </c>
      <c r="T2449" s="11">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s="7" t="str">
        <f t="shared" si="230"/>
        <v>food</v>
      </c>
      <c r="R2450" s="7" t="str">
        <f t="shared" si="231"/>
        <v>small batch</v>
      </c>
      <c r="S2450" s="11">
        <f t="shared" si="232"/>
        <v>42607.316122685181</v>
      </c>
      <c r="T2450" s="11">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s="7" t="str">
        <f t="shared" si="230"/>
        <v>food</v>
      </c>
      <c r="R2451" s="7" t="str">
        <f t="shared" si="231"/>
        <v>small batch</v>
      </c>
      <c r="S2451" s="11">
        <f t="shared" si="232"/>
        <v>41943.142534722225</v>
      </c>
      <c r="T2451" s="11">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s="7" t="str">
        <f t="shared" si="230"/>
        <v>food</v>
      </c>
      <c r="R2452" s="7" t="str">
        <f t="shared" si="231"/>
        <v>small batch</v>
      </c>
      <c r="S2452" s="11">
        <f t="shared" si="232"/>
        <v>41902.07240740741</v>
      </c>
      <c r="T2452" s="11">
        <f t="shared" si="233"/>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s="7" t="str">
        <f t="shared" si="230"/>
        <v>food</v>
      </c>
      <c r="R2453" s="7" t="str">
        <f t="shared" si="231"/>
        <v>small batch</v>
      </c>
      <c r="S2453" s="11">
        <f t="shared" si="232"/>
        <v>42779.908449074079</v>
      </c>
      <c r="T2453" s="11">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s="7" t="str">
        <f t="shared" si="230"/>
        <v>food</v>
      </c>
      <c r="R2454" s="7" t="str">
        <f t="shared" si="231"/>
        <v>small batch</v>
      </c>
      <c r="S2454" s="11">
        <f t="shared" si="232"/>
        <v>42338.84375</v>
      </c>
      <c r="T2454" s="11">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s="7" t="str">
        <f t="shared" si="230"/>
        <v>food</v>
      </c>
      <c r="R2455" s="7" t="str">
        <f t="shared" si="231"/>
        <v>small batch</v>
      </c>
      <c r="S2455" s="11">
        <f t="shared" si="232"/>
        <v>42738.692233796297</v>
      </c>
      <c r="T2455" s="11">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s="7" t="str">
        <f t="shared" si="230"/>
        <v>food</v>
      </c>
      <c r="R2456" s="7" t="str">
        <f t="shared" si="231"/>
        <v>small batch</v>
      </c>
      <c r="S2456" s="11">
        <f t="shared" si="232"/>
        <v>42770.201481481476</v>
      </c>
      <c r="T2456" s="11">
        <f t="shared" si="233"/>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s="7" t="str">
        <f t="shared" si="230"/>
        <v>food</v>
      </c>
      <c r="R2457" s="7" t="str">
        <f t="shared" si="231"/>
        <v>small batch</v>
      </c>
      <c r="S2457" s="11">
        <f t="shared" si="232"/>
        <v>42452.781828703708</v>
      </c>
      <c r="T2457" s="11">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s="7" t="str">
        <f t="shared" si="230"/>
        <v>food</v>
      </c>
      <c r="R2458" s="7" t="str">
        <f t="shared" si="231"/>
        <v>small batch</v>
      </c>
      <c r="S2458" s="11">
        <f t="shared" si="232"/>
        <v>42761.961099537039</v>
      </c>
      <c r="T2458" s="11">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s="7" t="str">
        <f t="shared" si="230"/>
        <v>food</v>
      </c>
      <c r="R2459" s="7" t="str">
        <f t="shared" si="231"/>
        <v>small batch</v>
      </c>
      <c r="S2459" s="11">
        <f t="shared" si="232"/>
        <v>42423.602500000001</v>
      </c>
      <c r="T2459" s="11">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s="7" t="str">
        <f t="shared" si="230"/>
        <v>food</v>
      </c>
      <c r="R2460" s="7" t="str">
        <f t="shared" si="231"/>
        <v>small batch</v>
      </c>
      <c r="S2460" s="11">
        <f t="shared" si="232"/>
        <v>42495.871736111112</v>
      </c>
      <c r="T2460" s="11">
        <f t="shared" si="233"/>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s="7" t="str">
        <f t="shared" si="230"/>
        <v>food</v>
      </c>
      <c r="R2461" s="7" t="str">
        <f t="shared" si="231"/>
        <v>small batch</v>
      </c>
      <c r="S2461" s="11">
        <f t="shared" si="232"/>
        <v>42407.637557870374</v>
      </c>
      <c r="T2461" s="11">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s="7" t="str">
        <f t="shared" si="230"/>
        <v>food</v>
      </c>
      <c r="R2462" s="7" t="str">
        <f t="shared" si="231"/>
        <v>small batch</v>
      </c>
      <c r="S2462" s="11">
        <f t="shared" si="232"/>
        <v>42704.187118055561</v>
      </c>
      <c r="T2462" s="11">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s="7" t="str">
        <f t="shared" si="230"/>
        <v>music</v>
      </c>
      <c r="R2463" s="7" t="str">
        <f t="shared" si="231"/>
        <v>indie rock</v>
      </c>
      <c r="S2463" s="11">
        <f t="shared" si="232"/>
        <v>40784.012696759259</v>
      </c>
      <c r="T2463" s="11">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s="7" t="str">
        <f t="shared" si="230"/>
        <v>music</v>
      </c>
      <c r="R2464" s="7" t="str">
        <f t="shared" si="231"/>
        <v>indie rock</v>
      </c>
      <c r="S2464" s="11">
        <f t="shared" si="232"/>
        <v>41089.186296296299</v>
      </c>
      <c r="T2464" s="11">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s="7" t="str">
        <f t="shared" si="230"/>
        <v>music</v>
      </c>
      <c r="R2465" s="7" t="str">
        <f t="shared" si="231"/>
        <v>indie rock</v>
      </c>
      <c r="S2465" s="11">
        <f t="shared" si="232"/>
        <v>41341.111400462964</v>
      </c>
      <c r="T2465" s="11">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s="7" t="str">
        <f t="shared" si="230"/>
        <v>music</v>
      </c>
      <c r="R2466" s="7" t="str">
        <f t="shared" si="231"/>
        <v>indie rock</v>
      </c>
      <c r="S2466" s="11">
        <f t="shared" si="232"/>
        <v>42248.90042824074</v>
      </c>
      <c r="T2466" s="11">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s="7" t="str">
        <f t="shared" si="230"/>
        <v>music</v>
      </c>
      <c r="R2467" s="7" t="str">
        <f t="shared" si="231"/>
        <v>indie rock</v>
      </c>
      <c r="S2467" s="11">
        <f t="shared" si="232"/>
        <v>41145.719305555554</v>
      </c>
      <c r="T2467" s="11">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s="7" t="str">
        <f t="shared" si="230"/>
        <v>music</v>
      </c>
      <c r="R2468" s="7" t="str">
        <f t="shared" si="231"/>
        <v>indie rock</v>
      </c>
      <c r="S2468" s="11">
        <f t="shared" si="232"/>
        <v>41373.102465277778</v>
      </c>
      <c r="T2468" s="11">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s="7" t="str">
        <f t="shared" si="230"/>
        <v>music</v>
      </c>
      <c r="R2469" s="7" t="str">
        <f t="shared" si="231"/>
        <v>indie rock</v>
      </c>
      <c r="S2469" s="11">
        <f t="shared" si="232"/>
        <v>41025.874201388891</v>
      </c>
      <c r="T2469" s="11">
        <f t="shared" si="233"/>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s="7" t="str">
        <f t="shared" si="230"/>
        <v>music</v>
      </c>
      <c r="R2470" s="7" t="str">
        <f t="shared" si="231"/>
        <v>indie rock</v>
      </c>
      <c r="S2470" s="11">
        <f t="shared" si="232"/>
        <v>41174.154178240737</v>
      </c>
      <c r="T2470" s="11">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s="7" t="str">
        <f t="shared" si="230"/>
        <v>music</v>
      </c>
      <c r="R2471" s="7" t="str">
        <f t="shared" si="231"/>
        <v>indie rock</v>
      </c>
      <c r="S2471" s="11">
        <f t="shared" si="232"/>
        <v>40557.429733796293</v>
      </c>
      <c r="T2471" s="11">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s="7" t="str">
        <f t="shared" si="230"/>
        <v>music</v>
      </c>
      <c r="R2472" s="7" t="str">
        <f t="shared" si="231"/>
        <v>indie rock</v>
      </c>
      <c r="S2472" s="11">
        <f t="shared" si="232"/>
        <v>41023.07471064815</v>
      </c>
      <c r="T2472" s="11">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s="7" t="str">
        <f t="shared" si="230"/>
        <v>music</v>
      </c>
      <c r="R2473" s="7" t="str">
        <f t="shared" si="231"/>
        <v>indie rock</v>
      </c>
      <c r="S2473" s="11">
        <f t="shared" si="232"/>
        <v>40893.992962962962</v>
      </c>
      <c r="T2473" s="11">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s="7" t="str">
        <f t="shared" si="230"/>
        <v>music</v>
      </c>
      <c r="R2474" s="7" t="str">
        <f t="shared" si="231"/>
        <v>indie rock</v>
      </c>
      <c r="S2474" s="11">
        <f t="shared" si="232"/>
        <v>40354.11550925926</v>
      </c>
      <c r="T2474" s="11">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s="7" t="str">
        <f t="shared" si="230"/>
        <v>music</v>
      </c>
      <c r="R2475" s="7" t="str">
        <f t="shared" si="231"/>
        <v>indie rock</v>
      </c>
      <c r="S2475" s="11">
        <f t="shared" si="232"/>
        <v>41193.748483796298</v>
      </c>
      <c r="T2475" s="11">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s="7" t="str">
        <f t="shared" si="230"/>
        <v>music</v>
      </c>
      <c r="R2476" s="7" t="str">
        <f t="shared" si="231"/>
        <v>indie rock</v>
      </c>
      <c r="S2476" s="11">
        <f t="shared" si="232"/>
        <v>40417.011296296296</v>
      </c>
      <c r="T2476" s="11">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s="7" t="str">
        <f t="shared" si="230"/>
        <v>music</v>
      </c>
      <c r="R2477" s="7" t="str">
        <f t="shared" si="231"/>
        <v>indie rock</v>
      </c>
      <c r="S2477" s="11">
        <f t="shared" si="232"/>
        <v>40310.287673611114</v>
      </c>
      <c r="T2477" s="11">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s="7" t="str">
        <f t="shared" si="230"/>
        <v>music</v>
      </c>
      <c r="R2478" s="7" t="str">
        <f t="shared" si="231"/>
        <v>indie rock</v>
      </c>
      <c r="S2478" s="11">
        <f t="shared" si="232"/>
        <v>41913.328356481477</v>
      </c>
      <c r="T2478" s="11">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s="7" t="str">
        <f t="shared" si="230"/>
        <v>music</v>
      </c>
      <c r="R2479" s="7" t="str">
        <f t="shared" si="231"/>
        <v>indie rock</v>
      </c>
      <c r="S2479" s="11">
        <f t="shared" si="232"/>
        <v>41088.691493055558</v>
      </c>
      <c r="T2479" s="11">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s="7" t="str">
        <f t="shared" si="230"/>
        <v>music</v>
      </c>
      <c r="R2480" s="7" t="str">
        <f t="shared" si="231"/>
        <v>indie rock</v>
      </c>
      <c r="S2480" s="11">
        <f t="shared" si="232"/>
        <v>41257.950381944444</v>
      </c>
      <c r="T2480" s="11">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s="7" t="str">
        <f t="shared" si="230"/>
        <v>music</v>
      </c>
      <c r="R2481" s="7" t="str">
        <f t="shared" si="231"/>
        <v>indie rock</v>
      </c>
      <c r="S2481" s="11">
        <f t="shared" si="232"/>
        <v>41107.726782407408</v>
      </c>
      <c r="T2481" s="11">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s="7" t="str">
        <f t="shared" si="230"/>
        <v>music</v>
      </c>
      <c r="R2482" s="7" t="str">
        <f t="shared" si="231"/>
        <v>indie rock</v>
      </c>
      <c r="S2482" s="11">
        <f t="shared" si="232"/>
        <v>42227.936157407406</v>
      </c>
      <c r="T2482" s="11">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s="7" t="str">
        <f t="shared" si="230"/>
        <v>music</v>
      </c>
      <c r="R2483" s="7" t="str">
        <f t="shared" si="231"/>
        <v>indie rock</v>
      </c>
      <c r="S2483" s="11">
        <f t="shared" si="232"/>
        <v>40999.645925925928</v>
      </c>
      <c r="T2483" s="11">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s="7" t="str">
        <f t="shared" si="230"/>
        <v>music</v>
      </c>
      <c r="R2484" s="7" t="str">
        <f t="shared" si="231"/>
        <v>indie rock</v>
      </c>
      <c r="S2484" s="11">
        <f t="shared" si="232"/>
        <v>40711.782210648147</v>
      </c>
      <c r="T2484" s="11">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s="7" t="str">
        <f t="shared" si="230"/>
        <v>music</v>
      </c>
      <c r="R2485" s="7" t="str">
        <f t="shared" si="231"/>
        <v>indie rock</v>
      </c>
      <c r="S2485" s="11">
        <f t="shared" si="232"/>
        <v>40970.750034722223</v>
      </c>
      <c r="T2485" s="11">
        <f t="shared" si="233"/>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s="7" t="str">
        <f t="shared" si="230"/>
        <v>music</v>
      </c>
      <c r="R2486" s="7" t="str">
        <f t="shared" si="231"/>
        <v>indie rock</v>
      </c>
      <c r="S2486" s="11">
        <f t="shared" si="232"/>
        <v>40771.916701388887</v>
      </c>
      <c r="T2486" s="11">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s="7" t="str">
        <f t="shared" si="230"/>
        <v>music</v>
      </c>
      <c r="R2487" s="7" t="str">
        <f t="shared" si="231"/>
        <v>indie rock</v>
      </c>
      <c r="S2487" s="11">
        <f t="shared" si="232"/>
        <v>40793.998599537037</v>
      </c>
      <c r="T2487" s="11">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s="7" t="str">
        <f t="shared" si="230"/>
        <v>music</v>
      </c>
      <c r="R2488" s="7" t="str">
        <f t="shared" si="231"/>
        <v>indie rock</v>
      </c>
      <c r="S2488" s="11">
        <f t="shared" si="232"/>
        <v>40991.708055555559</v>
      </c>
      <c r="T2488" s="11">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s="7" t="str">
        <f t="shared" si="230"/>
        <v>music</v>
      </c>
      <c r="R2489" s="7" t="str">
        <f t="shared" si="231"/>
        <v>indie rock</v>
      </c>
      <c r="S2489" s="11">
        <f t="shared" si="232"/>
        <v>41026.083298611113</v>
      </c>
      <c r="T2489" s="11">
        <f t="shared" si="233"/>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s="7" t="str">
        <f t="shared" si="230"/>
        <v>music</v>
      </c>
      <c r="R2490" s="7" t="str">
        <f t="shared" si="231"/>
        <v>indie rock</v>
      </c>
      <c r="S2490" s="11">
        <f t="shared" si="232"/>
        <v>40833.633194444446</v>
      </c>
      <c r="T2490" s="11">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s="7" t="str">
        <f t="shared" si="230"/>
        <v>music</v>
      </c>
      <c r="R2491" s="7" t="str">
        <f t="shared" si="231"/>
        <v>indie rock</v>
      </c>
      <c r="S2491" s="11">
        <f t="shared" si="232"/>
        <v>41373.690266203703</v>
      </c>
      <c r="T2491" s="11">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s="7" t="str">
        <f t="shared" si="230"/>
        <v>music</v>
      </c>
      <c r="R2492" s="7" t="str">
        <f t="shared" si="231"/>
        <v>indie rock</v>
      </c>
      <c r="S2492" s="11">
        <f t="shared" si="232"/>
        <v>41023.227731481478</v>
      </c>
      <c r="T2492" s="11">
        <f t="shared" si="233"/>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s="7" t="str">
        <f t="shared" si="230"/>
        <v>music</v>
      </c>
      <c r="R2493" s="7" t="str">
        <f t="shared" si="231"/>
        <v>indie rock</v>
      </c>
      <c r="S2493" s="11">
        <f t="shared" si="232"/>
        <v>40542.839282407411</v>
      </c>
      <c r="T2493" s="11">
        <f t="shared" si="233"/>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s="7" t="str">
        <f t="shared" si="230"/>
        <v>music</v>
      </c>
      <c r="R2494" s="7" t="str">
        <f t="shared" si="231"/>
        <v>indie rock</v>
      </c>
      <c r="S2494" s="11">
        <f t="shared" si="232"/>
        <v>41024.985972222225</v>
      </c>
      <c r="T2494" s="11">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s="7" t="str">
        <f t="shared" si="230"/>
        <v>music</v>
      </c>
      <c r="R2495" s="7" t="str">
        <f t="shared" si="231"/>
        <v>indie rock</v>
      </c>
      <c r="S2495" s="11">
        <f t="shared" si="232"/>
        <v>41348.168287037035</v>
      </c>
      <c r="T2495" s="11">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s="7" t="str">
        <f t="shared" si="230"/>
        <v>music</v>
      </c>
      <c r="R2496" s="7" t="str">
        <f t="shared" si="231"/>
        <v>indie rock</v>
      </c>
      <c r="S2496" s="11">
        <f t="shared" si="232"/>
        <v>41022.645185185182</v>
      </c>
      <c r="T2496" s="11">
        <f t="shared" si="233"/>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s="7" t="str">
        <f t="shared" si="230"/>
        <v>music</v>
      </c>
      <c r="R2497" s="7" t="str">
        <f t="shared" si="231"/>
        <v>indie rock</v>
      </c>
      <c r="S2497" s="11">
        <f t="shared" si="232"/>
        <v>41036.946469907409</v>
      </c>
      <c r="T2497" s="11">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s="7" t="str">
        <f t="shared" si="230"/>
        <v>music</v>
      </c>
      <c r="R2498" s="7" t="str">
        <f t="shared" si="231"/>
        <v>indie rock</v>
      </c>
      <c r="S2498" s="11">
        <f t="shared" si="232"/>
        <v>41327.996435185189</v>
      </c>
      <c r="T2498" s="11">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E2499/L2499</f>
        <v>80.551071428571419</v>
      </c>
      <c r="Q2499" s="7" t="str">
        <f t="shared" ref="Q2499:Q2562" si="236">LEFT(N2499,FIND("/",N2499)-1)</f>
        <v>music</v>
      </c>
      <c r="R2499" s="7" t="str">
        <f t="shared" ref="R2499:R2562" si="237">MID(N2499,FIND("/",N2499)+1,20)</f>
        <v>indie rock</v>
      </c>
      <c r="S2499" s="11">
        <f t="shared" ref="S2499:S2562" si="238">(((J2499/60)/60)/24)+DATE(1970,1,1)</f>
        <v>40730.878912037035</v>
      </c>
      <c r="T2499" s="11">
        <f t="shared" ref="T2499:T2562" si="23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s="7" t="str">
        <f t="shared" si="236"/>
        <v>music</v>
      </c>
      <c r="R2500" s="7" t="str">
        <f t="shared" si="237"/>
        <v>indie rock</v>
      </c>
      <c r="S2500" s="11">
        <f t="shared" si="238"/>
        <v>42017.967442129629</v>
      </c>
      <c r="T2500" s="11">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s="7" t="str">
        <f t="shared" si="236"/>
        <v>music</v>
      </c>
      <c r="R2501" s="7" t="str">
        <f t="shared" si="237"/>
        <v>indie rock</v>
      </c>
      <c r="S2501" s="11">
        <f t="shared" si="238"/>
        <v>41226.648576388885</v>
      </c>
      <c r="T2501" s="11">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s="7" t="str">
        <f t="shared" si="236"/>
        <v>music</v>
      </c>
      <c r="R2502" s="7" t="str">
        <f t="shared" si="237"/>
        <v>indie rock</v>
      </c>
      <c r="S2502" s="11">
        <f t="shared" si="238"/>
        <v>41053.772858796299</v>
      </c>
      <c r="T2502" s="11">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s="7" t="str">
        <f t="shared" si="236"/>
        <v>food</v>
      </c>
      <c r="R2503" s="7" t="str">
        <f t="shared" si="237"/>
        <v>restaurants</v>
      </c>
      <c r="S2503" s="11">
        <f t="shared" si="238"/>
        <v>42244.776666666665</v>
      </c>
      <c r="T2503" s="11">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s="7" t="str">
        <f t="shared" si="236"/>
        <v>food</v>
      </c>
      <c r="R2504" s="7" t="str">
        <f t="shared" si="237"/>
        <v>restaurants</v>
      </c>
      <c r="S2504" s="11">
        <f t="shared" si="238"/>
        <v>41858.825439814813</v>
      </c>
      <c r="T2504" s="11">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e">
        <f t="shared" si="235"/>
        <v>#DIV/0!</v>
      </c>
      <c r="Q2505" s="7" t="str">
        <f t="shared" si="236"/>
        <v>food</v>
      </c>
      <c r="R2505" s="7" t="str">
        <f t="shared" si="237"/>
        <v>restaurants</v>
      </c>
      <c r="S2505" s="11">
        <f t="shared" si="238"/>
        <v>42498.899398148147</v>
      </c>
      <c r="T2505" s="11">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e">
        <f t="shared" si="235"/>
        <v>#DIV/0!</v>
      </c>
      <c r="Q2506" s="7" t="str">
        <f t="shared" si="236"/>
        <v>food</v>
      </c>
      <c r="R2506" s="7" t="str">
        <f t="shared" si="237"/>
        <v>restaurants</v>
      </c>
      <c r="S2506" s="11">
        <f t="shared" si="238"/>
        <v>41928.015439814815</v>
      </c>
      <c r="T2506" s="11">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e">
        <f t="shared" si="235"/>
        <v>#DIV/0!</v>
      </c>
      <c r="Q2507" s="7" t="str">
        <f t="shared" si="236"/>
        <v>food</v>
      </c>
      <c r="R2507" s="7" t="str">
        <f t="shared" si="237"/>
        <v>restaurants</v>
      </c>
      <c r="S2507" s="11">
        <f t="shared" si="238"/>
        <v>42047.05574074074</v>
      </c>
      <c r="T2507" s="11">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s="7" t="str">
        <f t="shared" si="236"/>
        <v>food</v>
      </c>
      <c r="R2508" s="7" t="str">
        <f t="shared" si="237"/>
        <v>restaurants</v>
      </c>
      <c r="S2508" s="11">
        <f t="shared" si="238"/>
        <v>42258.297094907408</v>
      </c>
      <c r="T2508" s="11">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e">
        <f t="shared" si="235"/>
        <v>#DIV/0!</v>
      </c>
      <c r="Q2509" s="7" t="str">
        <f t="shared" si="236"/>
        <v>food</v>
      </c>
      <c r="R2509" s="7" t="str">
        <f t="shared" si="237"/>
        <v>restaurants</v>
      </c>
      <c r="S2509" s="11">
        <f t="shared" si="238"/>
        <v>42105.072962962964</v>
      </c>
      <c r="T2509" s="11">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e">
        <f t="shared" si="235"/>
        <v>#DIV/0!</v>
      </c>
      <c r="Q2510" s="7" t="str">
        <f t="shared" si="236"/>
        <v>food</v>
      </c>
      <c r="R2510" s="7" t="str">
        <f t="shared" si="237"/>
        <v>restaurants</v>
      </c>
      <c r="S2510" s="11">
        <f t="shared" si="238"/>
        <v>41835.951782407406</v>
      </c>
      <c r="T2510" s="11">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s="7" t="str">
        <f t="shared" si="236"/>
        <v>food</v>
      </c>
      <c r="R2511" s="7" t="str">
        <f t="shared" si="237"/>
        <v>restaurants</v>
      </c>
      <c r="S2511" s="11">
        <f t="shared" si="238"/>
        <v>42058.809594907405</v>
      </c>
      <c r="T2511" s="11">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s="7" t="str">
        <f t="shared" si="236"/>
        <v>food</v>
      </c>
      <c r="R2512" s="7" t="str">
        <f t="shared" si="237"/>
        <v>restaurants</v>
      </c>
      <c r="S2512" s="11">
        <f t="shared" si="238"/>
        <v>42078.997361111105</v>
      </c>
      <c r="T2512" s="11">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e">
        <f t="shared" si="235"/>
        <v>#DIV/0!</v>
      </c>
      <c r="Q2513" s="7" t="str">
        <f t="shared" si="236"/>
        <v>food</v>
      </c>
      <c r="R2513" s="7" t="str">
        <f t="shared" si="237"/>
        <v>restaurants</v>
      </c>
      <c r="S2513" s="11">
        <f t="shared" si="238"/>
        <v>42371.446909722217</v>
      </c>
      <c r="T2513" s="11">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e">
        <f t="shared" si="235"/>
        <v>#DIV/0!</v>
      </c>
      <c r="Q2514" s="7" t="str">
        <f t="shared" si="236"/>
        <v>food</v>
      </c>
      <c r="R2514" s="7" t="str">
        <f t="shared" si="237"/>
        <v>restaurants</v>
      </c>
      <c r="S2514" s="11">
        <f t="shared" si="238"/>
        <v>41971.876863425925</v>
      </c>
      <c r="T2514" s="11">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e">
        <f t="shared" si="235"/>
        <v>#DIV/0!</v>
      </c>
      <c r="Q2515" s="7" t="str">
        <f t="shared" si="236"/>
        <v>food</v>
      </c>
      <c r="R2515" s="7" t="str">
        <f t="shared" si="237"/>
        <v>restaurants</v>
      </c>
      <c r="S2515" s="11">
        <f t="shared" si="238"/>
        <v>42732.00681712963</v>
      </c>
      <c r="T2515" s="11">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s="7" t="str">
        <f t="shared" si="236"/>
        <v>food</v>
      </c>
      <c r="R2516" s="7" t="str">
        <f t="shared" si="237"/>
        <v>restaurants</v>
      </c>
      <c r="S2516" s="11">
        <f t="shared" si="238"/>
        <v>41854.389780092592</v>
      </c>
      <c r="T2516" s="11">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s="7" t="str">
        <f t="shared" si="236"/>
        <v>food</v>
      </c>
      <c r="R2517" s="7" t="str">
        <f t="shared" si="237"/>
        <v>restaurants</v>
      </c>
      <c r="S2517" s="11">
        <f t="shared" si="238"/>
        <v>42027.839733796296</v>
      </c>
      <c r="T2517" s="11">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e">
        <f t="shared" si="235"/>
        <v>#DIV/0!</v>
      </c>
      <c r="Q2518" s="7" t="str">
        <f t="shared" si="236"/>
        <v>food</v>
      </c>
      <c r="R2518" s="7" t="str">
        <f t="shared" si="237"/>
        <v>restaurants</v>
      </c>
      <c r="S2518" s="11">
        <f t="shared" si="238"/>
        <v>41942.653379629628</v>
      </c>
      <c r="T2518" s="11">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s="7" t="str">
        <f t="shared" si="236"/>
        <v>food</v>
      </c>
      <c r="R2519" s="7" t="str">
        <f t="shared" si="237"/>
        <v>restaurants</v>
      </c>
      <c r="S2519" s="11">
        <f t="shared" si="238"/>
        <v>42052.802430555559</v>
      </c>
      <c r="T2519" s="11">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e">
        <f t="shared" si="235"/>
        <v>#DIV/0!</v>
      </c>
      <c r="Q2520" s="7" t="str">
        <f t="shared" si="236"/>
        <v>food</v>
      </c>
      <c r="R2520" s="7" t="str">
        <f t="shared" si="237"/>
        <v>restaurants</v>
      </c>
      <c r="S2520" s="11">
        <f t="shared" si="238"/>
        <v>41926.680879629632</v>
      </c>
      <c r="T2520" s="11">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s="7" t="str">
        <f t="shared" si="236"/>
        <v>food</v>
      </c>
      <c r="R2521" s="7" t="str">
        <f t="shared" si="237"/>
        <v>restaurants</v>
      </c>
      <c r="S2521" s="11">
        <f t="shared" si="238"/>
        <v>41809.155138888891</v>
      </c>
      <c r="T2521" s="11">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e">
        <f t="shared" si="235"/>
        <v>#DIV/0!</v>
      </c>
      <c r="Q2522" s="7" t="str">
        <f t="shared" si="236"/>
        <v>food</v>
      </c>
      <c r="R2522" s="7" t="str">
        <f t="shared" si="237"/>
        <v>restaurants</v>
      </c>
      <c r="S2522" s="11">
        <f t="shared" si="238"/>
        <v>42612.600520833337</v>
      </c>
      <c r="T2522" s="11">
        <f t="shared" si="23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s="7" t="str">
        <f t="shared" si="236"/>
        <v>music</v>
      </c>
      <c r="R2523" s="7" t="str">
        <f t="shared" si="237"/>
        <v>classical music</v>
      </c>
      <c r="S2523" s="11">
        <f t="shared" si="238"/>
        <v>42269.967835648145</v>
      </c>
      <c r="T2523" s="11">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s="7" t="str">
        <f t="shared" si="236"/>
        <v>music</v>
      </c>
      <c r="R2524" s="7" t="str">
        <f t="shared" si="237"/>
        <v>classical music</v>
      </c>
      <c r="S2524" s="11">
        <f t="shared" si="238"/>
        <v>42460.573611111111</v>
      </c>
      <c r="T2524" s="11">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s="7" t="str">
        <f t="shared" si="236"/>
        <v>music</v>
      </c>
      <c r="R2525" s="7" t="str">
        <f t="shared" si="237"/>
        <v>classical music</v>
      </c>
      <c r="S2525" s="11">
        <f t="shared" si="238"/>
        <v>41930.975601851853</v>
      </c>
      <c r="T2525" s="11">
        <f t="shared" si="23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s="7" t="str">
        <f t="shared" si="236"/>
        <v>music</v>
      </c>
      <c r="R2526" s="7" t="str">
        <f t="shared" si="237"/>
        <v>classical music</v>
      </c>
      <c r="S2526" s="11">
        <f t="shared" si="238"/>
        <v>41961.807372685187</v>
      </c>
      <c r="T2526" s="11">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s="7" t="str">
        <f t="shared" si="236"/>
        <v>music</v>
      </c>
      <c r="R2527" s="7" t="str">
        <f t="shared" si="237"/>
        <v>classical music</v>
      </c>
      <c r="S2527" s="11">
        <f t="shared" si="238"/>
        <v>41058.844571759262</v>
      </c>
      <c r="T2527" s="11">
        <f t="shared" si="23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s="7" t="str">
        <f t="shared" si="236"/>
        <v>music</v>
      </c>
      <c r="R2528" s="7" t="str">
        <f t="shared" si="237"/>
        <v>classical music</v>
      </c>
      <c r="S2528" s="11">
        <f t="shared" si="238"/>
        <v>41953.091134259259</v>
      </c>
      <c r="T2528" s="11">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s="7" t="str">
        <f t="shared" si="236"/>
        <v>music</v>
      </c>
      <c r="R2529" s="7" t="str">
        <f t="shared" si="237"/>
        <v>classical music</v>
      </c>
      <c r="S2529" s="11">
        <f t="shared" si="238"/>
        <v>41546.75105324074</v>
      </c>
      <c r="T2529" s="11">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s="7" t="str">
        <f t="shared" si="236"/>
        <v>music</v>
      </c>
      <c r="R2530" s="7" t="str">
        <f t="shared" si="237"/>
        <v>classical music</v>
      </c>
      <c r="S2530" s="11">
        <f t="shared" si="238"/>
        <v>42217.834525462968</v>
      </c>
      <c r="T2530" s="11">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s="7" t="str">
        <f t="shared" si="236"/>
        <v>music</v>
      </c>
      <c r="R2531" s="7" t="str">
        <f t="shared" si="237"/>
        <v>classical music</v>
      </c>
      <c r="S2531" s="11">
        <f t="shared" si="238"/>
        <v>40948.080729166664</v>
      </c>
      <c r="T2531" s="11">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s="7" t="str">
        <f t="shared" si="236"/>
        <v>music</v>
      </c>
      <c r="R2532" s="7" t="str">
        <f t="shared" si="237"/>
        <v>classical music</v>
      </c>
      <c r="S2532" s="11">
        <f t="shared" si="238"/>
        <v>42081.864641203705</v>
      </c>
      <c r="T2532" s="11">
        <f t="shared" si="23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s="7" t="str">
        <f t="shared" si="236"/>
        <v>music</v>
      </c>
      <c r="R2533" s="7" t="str">
        <f t="shared" si="237"/>
        <v>classical music</v>
      </c>
      <c r="S2533" s="11">
        <f t="shared" si="238"/>
        <v>42208.680023148147</v>
      </c>
      <c r="T2533" s="11">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s="7" t="str">
        <f t="shared" si="236"/>
        <v>music</v>
      </c>
      <c r="R2534" s="7" t="str">
        <f t="shared" si="237"/>
        <v>classical music</v>
      </c>
      <c r="S2534" s="11">
        <f t="shared" si="238"/>
        <v>41107.849143518521</v>
      </c>
      <c r="T2534" s="11">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s="7" t="str">
        <f t="shared" si="236"/>
        <v>music</v>
      </c>
      <c r="R2535" s="7" t="str">
        <f t="shared" si="237"/>
        <v>classical music</v>
      </c>
      <c r="S2535" s="11">
        <f t="shared" si="238"/>
        <v>41304.751284722224</v>
      </c>
      <c r="T2535" s="11">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s="7" t="str">
        <f t="shared" si="236"/>
        <v>music</v>
      </c>
      <c r="R2536" s="7" t="str">
        <f t="shared" si="237"/>
        <v>classical music</v>
      </c>
      <c r="S2536" s="11">
        <f t="shared" si="238"/>
        <v>40127.700370370374</v>
      </c>
      <c r="T2536" s="11">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s="7" t="str">
        <f t="shared" si="236"/>
        <v>music</v>
      </c>
      <c r="R2537" s="7" t="str">
        <f t="shared" si="237"/>
        <v>classical music</v>
      </c>
      <c r="S2537" s="11">
        <f t="shared" si="238"/>
        <v>41943.791030092594</v>
      </c>
      <c r="T2537" s="11">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s="7" t="str">
        <f t="shared" si="236"/>
        <v>music</v>
      </c>
      <c r="R2538" s="7" t="str">
        <f t="shared" si="237"/>
        <v>classical music</v>
      </c>
      <c r="S2538" s="11">
        <f t="shared" si="238"/>
        <v>41464.106087962966</v>
      </c>
      <c r="T2538" s="11">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s="7" t="str">
        <f t="shared" si="236"/>
        <v>music</v>
      </c>
      <c r="R2539" s="7" t="str">
        <f t="shared" si="237"/>
        <v>classical music</v>
      </c>
      <c r="S2539" s="11">
        <f t="shared" si="238"/>
        <v>40696.648784722223</v>
      </c>
      <c r="T2539" s="11">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s="7" t="str">
        <f t="shared" si="236"/>
        <v>music</v>
      </c>
      <c r="R2540" s="7" t="str">
        <f t="shared" si="237"/>
        <v>classical music</v>
      </c>
      <c r="S2540" s="11">
        <f t="shared" si="238"/>
        <v>41298.509965277779</v>
      </c>
      <c r="T2540" s="11">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s="7" t="str">
        <f t="shared" si="236"/>
        <v>music</v>
      </c>
      <c r="R2541" s="7" t="str">
        <f t="shared" si="237"/>
        <v>classical music</v>
      </c>
      <c r="S2541" s="11">
        <f t="shared" si="238"/>
        <v>41977.902222222227</v>
      </c>
      <c r="T2541" s="11">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s="7" t="str">
        <f t="shared" si="236"/>
        <v>music</v>
      </c>
      <c r="R2542" s="7" t="str">
        <f t="shared" si="237"/>
        <v>classical music</v>
      </c>
      <c r="S2542" s="11">
        <f t="shared" si="238"/>
        <v>40785.675011574072</v>
      </c>
      <c r="T2542" s="11">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s="7" t="str">
        <f t="shared" si="236"/>
        <v>music</v>
      </c>
      <c r="R2543" s="7" t="str">
        <f t="shared" si="237"/>
        <v>classical music</v>
      </c>
      <c r="S2543" s="11">
        <f t="shared" si="238"/>
        <v>41483.449282407404</v>
      </c>
      <c r="T2543" s="11">
        <f t="shared" si="23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s="7" t="str">
        <f t="shared" si="236"/>
        <v>music</v>
      </c>
      <c r="R2544" s="7" t="str">
        <f t="shared" si="237"/>
        <v>classical music</v>
      </c>
      <c r="S2544" s="11">
        <f t="shared" si="238"/>
        <v>41509.426585648151</v>
      </c>
      <c r="T2544" s="11">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s="7" t="str">
        <f t="shared" si="236"/>
        <v>music</v>
      </c>
      <c r="R2545" s="7" t="str">
        <f t="shared" si="237"/>
        <v>classical music</v>
      </c>
      <c r="S2545" s="11">
        <f t="shared" si="238"/>
        <v>40514.107615740737</v>
      </c>
      <c r="T2545" s="11">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s="7" t="str">
        <f t="shared" si="236"/>
        <v>music</v>
      </c>
      <c r="R2546" s="7" t="str">
        <f t="shared" si="237"/>
        <v>classical music</v>
      </c>
      <c r="S2546" s="11">
        <f t="shared" si="238"/>
        <v>41068.520474537036</v>
      </c>
      <c r="T2546" s="11">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s="7" t="str">
        <f t="shared" si="236"/>
        <v>music</v>
      </c>
      <c r="R2547" s="7" t="str">
        <f t="shared" si="237"/>
        <v>classical music</v>
      </c>
      <c r="S2547" s="11">
        <f t="shared" si="238"/>
        <v>42027.13817129629</v>
      </c>
      <c r="T2547" s="11">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s="7" t="str">
        <f t="shared" si="236"/>
        <v>music</v>
      </c>
      <c r="R2548" s="7" t="str">
        <f t="shared" si="237"/>
        <v>classical music</v>
      </c>
      <c r="S2548" s="11">
        <f t="shared" si="238"/>
        <v>41524.858553240738</v>
      </c>
      <c r="T2548" s="11">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s="7" t="str">
        <f t="shared" si="236"/>
        <v>music</v>
      </c>
      <c r="R2549" s="7" t="str">
        <f t="shared" si="237"/>
        <v>classical music</v>
      </c>
      <c r="S2549" s="11">
        <f t="shared" si="238"/>
        <v>40973.773182870369</v>
      </c>
      <c r="T2549" s="11">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s="7" t="str">
        <f t="shared" si="236"/>
        <v>music</v>
      </c>
      <c r="R2550" s="7" t="str">
        <f t="shared" si="237"/>
        <v>classical music</v>
      </c>
      <c r="S2550" s="11">
        <f t="shared" si="238"/>
        <v>42618.625428240746</v>
      </c>
      <c r="T2550" s="11">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s="7" t="str">
        <f t="shared" si="236"/>
        <v>music</v>
      </c>
      <c r="R2551" s="7" t="str">
        <f t="shared" si="237"/>
        <v>classical music</v>
      </c>
      <c r="S2551" s="11">
        <f t="shared" si="238"/>
        <v>41390.757754629631</v>
      </c>
      <c r="T2551" s="11">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s="7" t="str">
        <f t="shared" si="236"/>
        <v>music</v>
      </c>
      <c r="R2552" s="7" t="str">
        <f t="shared" si="237"/>
        <v>classical music</v>
      </c>
      <c r="S2552" s="11">
        <f t="shared" si="238"/>
        <v>42228.634328703702</v>
      </c>
      <c r="T2552" s="11">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s="7" t="str">
        <f t="shared" si="236"/>
        <v>music</v>
      </c>
      <c r="R2553" s="7" t="str">
        <f t="shared" si="237"/>
        <v>classical music</v>
      </c>
      <c r="S2553" s="11">
        <f t="shared" si="238"/>
        <v>40961.252141203702</v>
      </c>
      <c r="T2553" s="11">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s="7" t="str">
        <f t="shared" si="236"/>
        <v>music</v>
      </c>
      <c r="R2554" s="7" t="str">
        <f t="shared" si="237"/>
        <v>classical music</v>
      </c>
      <c r="S2554" s="11">
        <f t="shared" si="238"/>
        <v>42769.809965277775</v>
      </c>
      <c r="T2554" s="11">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s="7" t="str">
        <f t="shared" si="236"/>
        <v>music</v>
      </c>
      <c r="R2555" s="7" t="str">
        <f t="shared" si="237"/>
        <v>classical music</v>
      </c>
      <c r="S2555" s="11">
        <f t="shared" si="238"/>
        <v>41113.199155092596</v>
      </c>
      <c r="T2555" s="11">
        <f t="shared" si="23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s="7" t="str">
        <f t="shared" si="236"/>
        <v>music</v>
      </c>
      <c r="R2556" s="7" t="str">
        <f t="shared" si="237"/>
        <v>classical music</v>
      </c>
      <c r="S2556" s="11">
        <f t="shared" si="238"/>
        <v>42125.078275462962</v>
      </c>
      <c r="T2556" s="11">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s="7" t="str">
        <f t="shared" si="236"/>
        <v>music</v>
      </c>
      <c r="R2557" s="7" t="str">
        <f t="shared" si="237"/>
        <v>classical music</v>
      </c>
      <c r="S2557" s="11">
        <f t="shared" si="238"/>
        <v>41026.655011574076</v>
      </c>
      <c r="T2557" s="11">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s="7" t="str">
        <f t="shared" si="236"/>
        <v>music</v>
      </c>
      <c r="R2558" s="7" t="str">
        <f t="shared" si="237"/>
        <v>classical music</v>
      </c>
      <c r="S2558" s="11">
        <f t="shared" si="238"/>
        <v>41222.991400462961</v>
      </c>
      <c r="T2558" s="11">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s="7" t="str">
        <f t="shared" si="236"/>
        <v>music</v>
      </c>
      <c r="R2559" s="7" t="str">
        <f t="shared" si="237"/>
        <v>classical music</v>
      </c>
      <c r="S2559" s="11">
        <f t="shared" si="238"/>
        <v>41744.745208333334</v>
      </c>
      <c r="T2559" s="11">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s="7" t="str">
        <f t="shared" si="236"/>
        <v>music</v>
      </c>
      <c r="R2560" s="7" t="str">
        <f t="shared" si="237"/>
        <v>classical music</v>
      </c>
      <c r="S2560" s="11">
        <f t="shared" si="238"/>
        <v>42093.860023148154</v>
      </c>
      <c r="T2560" s="11">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s="7" t="str">
        <f t="shared" si="236"/>
        <v>music</v>
      </c>
      <c r="R2561" s="7" t="str">
        <f t="shared" si="237"/>
        <v>classical music</v>
      </c>
      <c r="S2561" s="11">
        <f t="shared" si="238"/>
        <v>40829.873657407406</v>
      </c>
      <c r="T2561" s="11">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s="7" t="str">
        <f t="shared" si="236"/>
        <v>music</v>
      </c>
      <c r="R2562" s="7" t="str">
        <f t="shared" si="237"/>
        <v>classical music</v>
      </c>
      <c r="S2562" s="11">
        <f t="shared" si="238"/>
        <v>42039.951087962967</v>
      </c>
      <c r="T2562" s="11">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t="e">
        <f t="shared" ref="P2563:P2626" si="241">E2563/L2563</f>
        <v>#DIV/0!</v>
      </c>
      <c r="Q2563" s="7" t="str">
        <f t="shared" ref="Q2563:Q2626" si="242">LEFT(N2563,FIND("/",N2563)-1)</f>
        <v>food</v>
      </c>
      <c r="R2563" s="7" t="str">
        <f t="shared" ref="R2563:R2626" si="243">MID(N2563,FIND("/",N2563)+1,20)</f>
        <v>food trucks</v>
      </c>
      <c r="S2563" s="11">
        <f t="shared" ref="S2563:S2626" si="244">(((J2563/60)/60)/24)+DATE(1970,1,1)</f>
        <v>42260.528807870374</v>
      </c>
      <c r="T2563" s="11">
        <f t="shared" ref="T2563:T2626" si="245">(((I2563/60)/60)/24)+DATE(1970,1,1)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s="7" t="str">
        <f t="shared" si="242"/>
        <v>food</v>
      </c>
      <c r="R2564" s="7" t="str">
        <f t="shared" si="243"/>
        <v>food trucks</v>
      </c>
      <c r="S2564" s="11">
        <f t="shared" si="244"/>
        <v>42594.524756944447</v>
      </c>
      <c r="T2564" s="11">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e">
        <f t="shared" si="241"/>
        <v>#DIV/0!</v>
      </c>
      <c r="Q2565" s="7" t="str">
        <f t="shared" si="242"/>
        <v>food</v>
      </c>
      <c r="R2565" s="7" t="str">
        <f t="shared" si="243"/>
        <v>food trucks</v>
      </c>
      <c r="S2565" s="11">
        <f t="shared" si="244"/>
        <v>42155.139479166668</v>
      </c>
      <c r="T2565" s="11">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e">
        <f t="shared" si="241"/>
        <v>#DIV/0!</v>
      </c>
      <c r="Q2566" s="7" t="str">
        <f t="shared" si="242"/>
        <v>food</v>
      </c>
      <c r="R2566" s="7" t="str">
        <f t="shared" si="243"/>
        <v>food trucks</v>
      </c>
      <c r="S2566" s="11">
        <f t="shared" si="244"/>
        <v>41822.040497685186</v>
      </c>
      <c r="T2566" s="11">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s="7" t="str">
        <f t="shared" si="242"/>
        <v>food</v>
      </c>
      <c r="R2567" s="7" t="str">
        <f t="shared" si="243"/>
        <v>food trucks</v>
      </c>
      <c r="S2567" s="11">
        <f t="shared" si="244"/>
        <v>42440.650335648148</v>
      </c>
      <c r="T2567" s="11">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e">
        <f t="shared" si="241"/>
        <v>#DIV/0!</v>
      </c>
      <c r="Q2568" s="7" t="str">
        <f t="shared" si="242"/>
        <v>food</v>
      </c>
      <c r="R2568" s="7" t="str">
        <f t="shared" si="243"/>
        <v>food trucks</v>
      </c>
      <c r="S2568" s="11">
        <f t="shared" si="244"/>
        <v>41842.980879629627</v>
      </c>
      <c r="T2568" s="11">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s="7" t="str">
        <f t="shared" si="242"/>
        <v>food</v>
      </c>
      <c r="R2569" s="7" t="str">
        <f t="shared" si="243"/>
        <v>food trucks</v>
      </c>
      <c r="S2569" s="11">
        <f t="shared" si="244"/>
        <v>42087.878912037035</v>
      </c>
      <c r="T2569" s="11">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s="7" t="str">
        <f t="shared" si="242"/>
        <v>food</v>
      </c>
      <c r="R2570" s="7" t="str">
        <f t="shared" si="243"/>
        <v>food trucks</v>
      </c>
      <c r="S2570" s="11">
        <f t="shared" si="244"/>
        <v>42584.666597222225</v>
      </c>
      <c r="T2570" s="11">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s="7" t="str">
        <f t="shared" si="242"/>
        <v>food</v>
      </c>
      <c r="R2571" s="7" t="str">
        <f t="shared" si="243"/>
        <v>food trucks</v>
      </c>
      <c r="S2571" s="11">
        <f t="shared" si="244"/>
        <v>42234.105462962965</v>
      </c>
      <c r="T2571" s="11">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s="7" t="str">
        <f t="shared" si="242"/>
        <v>food</v>
      </c>
      <c r="R2572" s="7" t="str">
        <f t="shared" si="243"/>
        <v>food trucks</v>
      </c>
      <c r="S2572" s="11">
        <f t="shared" si="244"/>
        <v>42744.903182870374</v>
      </c>
      <c r="T2572" s="11">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s="7" t="str">
        <f t="shared" si="242"/>
        <v>food</v>
      </c>
      <c r="R2573" s="7" t="str">
        <f t="shared" si="243"/>
        <v>food trucks</v>
      </c>
      <c r="S2573" s="11">
        <f t="shared" si="244"/>
        <v>42449.341678240744</v>
      </c>
      <c r="T2573" s="11">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e">
        <f t="shared" si="241"/>
        <v>#DIV/0!</v>
      </c>
      <c r="Q2574" s="7" t="str">
        <f t="shared" si="242"/>
        <v>food</v>
      </c>
      <c r="R2574" s="7" t="str">
        <f t="shared" si="243"/>
        <v>food trucks</v>
      </c>
      <c r="S2574" s="11">
        <f t="shared" si="244"/>
        <v>42077.119409722218</v>
      </c>
      <c r="T2574" s="11">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e">
        <f t="shared" si="241"/>
        <v>#DIV/0!</v>
      </c>
      <c r="Q2575" s="7" t="str">
        <f t="shared" si="242"/>
        <v>food</v>
      </c>
      <c r="R2575" s="7" t="str">
        <f t="shared" si="243"/>
        <v>food trucks</v>
      </c>
      <c r="S2575" s="11">
        <f t="shared" si="244"/>
        <v>41829.592002314814</v>
      </c>
      <c r="T2575" s="11">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e">
        <f t="shared" si="241"/>
        <v>#DIV/0!</v>
      </c>
      <c r="Q2576" s="7" t="str">
        <f t="shared" si="242"/>
        <v>food</v>
      </c>
      <c r="R2576" s="7" t="str">
        <f t="shared" si="243"/>
        <v>food trucks</v>
      </c>
      <c r="S2576" s="11">
        <f t="shared" si="244"/>
        <v>42487.825752314813</v>
      </c>
      <c r="T2576" s="11">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e">
        <f t="shared" si="241"/>
        <v>#DIV/0!</v>
      </c>
      <c r="Q2577" s="7" t="str">
        <f t="shared" si="242"/>
        <v>food</v>
      </c>
      <c r="R2577" s="7" t="str">
        <f t="shared" si="243"/>
        <v>food trucks</v>
      </c>
      <c r="S2577" s="11">
        <f t="shared" si="244"/>
        <v>41986.108726851846</v>
      </c>
      <c r="T2577" s="11">
        <f t="shared" si="245"/>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e">
        <f t="shared" si="241"/>
        <v>#DIV/0!</v>
      </c>
      <c r="Q2578" s="7" t="str">
        <f t="shared" si="242"/>
        <v>food</v>
      </c>
      <c r="R2578" s="7" t="str">
        <f t="shared" si="243"/>
        <v>food trucks</v>
      </c>
      <c r="S2578" s="11">
        <f t="shared" si="244"/>
        <v>42060.00980324074</v>
      </c>
      <c r="T2578" s="11">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e">
        <f t="shared" si="241"/>
        <v>#DIV/0!</v>
      </c>
      <c r="Q2579" s="7" t="str">
        <f t="shared" si="242"/>
        <v>food</v>
      </c>
      <c r="R2579" s="7" t="str">
        <f t="shared" si="243"/>
        <v>food trucks</v>
      </c>
      <c r="S2579" s="11">
        <f t="shared" si="244"/>
        <v>41830.820567129631</v>
      </c>
      <c r="T2579" s="11">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e">
        <f t="shared" si="241"/>
        <v>#DIV/0!</v>
      </c>
      <c r="Q2580" s="7" t="str">
        <f t="shared" si="242"/>
        <v>food</v>
      </c>
      <c r="R2580" s="7" t="str">
        <f t="shared" si="243"/>
        <v>food trucks</v>
      </c>
      <c r="S2580" s="11">
        <f t="shared" si="244"/>
        <v>42238.022905092599</v>
      </c>
      <c r="T2580" s="11">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s="7" t="str">
        <f t="shared" si="242"/>
        <v>food</v>
      </c>
      <c r="R2581" s="7" t="str">
        <f t="shared" si="243"/>
        <v>food trucks</v>
      </c>
      <c r="S2581" s="11">
        <f t="shared" si="244"/>
        <v>41837.829895833333</v>
      </c>
      <c r="T2581" s="11">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s="7" t="str">
        <f t="shared" si="242"/>
        <v>food</v>
      </c>
      <c r="R2582" s="7" t="str">
        <f t="shared" si="243"/>
        <v>food trucks</v>
      </c>
      <c r="S2582" s="11">
        <f t="shared" si="244"/>
        <v>42110.326423611114</v>
      </c>
      <c r="T2582" s="11">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s="7" t="str">
        <f t="shared" si="242"/>
        <v>food</v>
      </c>
      <c r="R2583" s="7" t="str">
        <f t="shared" si="243"/>
        <v>food trucks</v>
      </c>
      <c r="S2583" s="11">
        <f t="shared" si="244"/>
        <v>42294.628449074073</v>
      </c>
      <c r="T2583" s="11">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s="7" t="str">
        <f t="shared" si="242"/>
        <v>food</v>
      </c>
      <c r="R2584" s="7" t="str">
        <f t="shared" si="243"/>
        <v>food trucks</v>
      </c>
      <c r="S2584" s="11">
        <f t="shared" si="244"/>
        <v>42642.988819444443</v>
      </c>
      <c r="T2584" s="11">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s="7" t="str">
        <f t="shared" si="242"/>
        <v>food</v>
      </c>
      <c r="R2585" s="7" t="str">
        <f t="shared" si="243"/>
        <v>food trucks</v>
      </c>
      <c r="S2585" s="11">
        <f t="shared" si="244"/>
        <v>42019.76944444445</v>
      </c>
      <c r="T2585" s="11">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e">
        <f t="shared" si="241"/>
        <v>#DIV/0!</v>
      </c>
      <c r="Q2586" s="7" t="str">
        <f t="shared" si="242"/>
        <v>food</v>
      </c>
      <c r="R2586" s="7" t="str">
        <f t="shared" si="243"/>
        <v>food trucks</v>
      </c>
      <c r="S2586" s="11">
        <f t="shared" si="244"/>
        <v>42140.173252314817</v>
      </c>
      <c r="T2586" s="11">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s="7" t="str">
        <f t="shared" si="242"/>
        <v>food</v>
      </c>
      <c r="R2587" s="7" t="str">
        <f t="shared" si="243"/>
        <v>food trucks</v>
      </c>
      <c r="S2587" s="11">
        <f t="shared" si="244"/>
        <v>41795.963333333333</v>
      </c>
      <c r="T2587" s="11">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s="7" t="str">
        <f t="shared" si="242"/>
        <v>food</v>
      </c>
      <c r="R2588" s="7" t="str">
        <f t="shared" si="243"/>
        <v>food trucks</v>
      </c>
      <c r="S2588" s="11">
        <f t="shared" si="244"/>
        <v>42333.330277777779</v>
      </c>
      <c r="T2588" s="11">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s="7" t="str">
        <f t="shared" si="242"/>
        <v>food</v>
      </c>
      <c r="R2589" s="7" t="str">
        <f t="shared" si="243"/>
        <v>food trucks</v>
      </c>
      <c r="S2589" s="11">
        <f t="shared" si="244"/>
        <v>42338.675381944442</v>
      </c>
      <c r="T2589" s="11">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s="7" t="str">
        <f t="shared" si="242"/>
        <v>food</v>
      </c>
      <c r="R2590" s="7" t="str">
        <f t="shared" si="243"/>
        <v>food trucks</v>
      </c>
      <c r="S2590" s="11">
        <f t="shared" si="244"/>
        <v>42042.676226851851</v>
      </c>
      <c r="T2590" s="11">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s="7" t="str">
        <f t="shared" si="242"/>
        <v>food</v>
      </c>
      <c r="R2591" s="7" t="str">
        <f t="shared" si="243"/>
        <v>food trucks</v>
      </c>
      <c r="S2591" s="11">
        <f t="shared" si="244"/>
        <v>42422.536192129628</v>
      </c>
      <c r="T2591" s="11">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e">
        <f t="shared" si="241"/>
        <v>#DIV/0!</v>
      </c>
      <c r="Q2592" s="7" t="str">
        <f t="shared" si="242"/>
        <v>food</v>
      </c>
      <c r="R2592" s="7" t="str">
        <f t="shared" si="243"/>
        <v>food trucks</v>
      </c>
      <c r="S2592" s="11">
        <f t="shared" si="244"/>
        <v>42388.589085648149</v>
      </c>
      <c r="T2592" s="11">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s="7" t="str">
        <f t="shared" si="242"/>
        <v>food</v>
      </c>
      <c r="R2593" s="7" t="str">
        <f t="shared" si="243"/>
        <v>food trucks</v>
      </c>
      <c r="S2593" s="11">
        <f t="shared" si="244"/>
        <v>42382.906527777777</v>
      </c>
      <c r="T2593" s="11">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s="7" t="str">
        <f t="shared" si="242"/>
        <v>food</v>
      </c>
      <c r="R2594" s="7" t="str">
        <f t="shared" si="243"/>
        <v>food trucks</v>
      </c>
      <c r="S2594" s="11">
        <f t="shared" si="244"/>
        <v>41887.801168981481</v>
      </c>
      <c r="T2594" s="11">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e">
        <f t="shared" si="241"/>
        <v>#DIV/0!</v>
      </c>
      <c r="Q2595" s="7" t="str">
        <f t="shared" si="242"/>
        <v>food</v>
      </c>
      <c r="R2595" s="7" t="str">
        <f t="shared" si="243"/>
        <v>food trucks</v>
      </c>
      <c r="S2595" s="11">
        <f t="shared" si="244"/>
        <v>42089.84520833334</v>
      </c>
      <c r="T2595" s="11">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s="7" t="str">
        <f t="shared" si="242"/>
        <v>food</v>
      </c>
      <c r="R2596" s="7" t="str">
        <f t="shared" si="243"/>
        <v>food trucks</v>
      </c>
      <c r="S2596" s="11">
        <f t="shared" si="244"/>
        <v>41828.967916666668</v>
      </c>
      <c r="T2596" s="11">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s="7" t="str">
        <f t="shared" si="242"/>
        <v>food</v>
      </c>
      <c r="R2597" s="7" t="str">
        <f t="shared" si="243"/>
        <v>food trucks</v>
      </c>
      <c r="S2597" s="11">
        <f t="shared" si="244"/>
        <v>42760.244212962964</v>
      </c>
      <c r="T2597" s="11">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s="7" t="str">
        <f t="shared" si="242"/>
        <v>food</v>
      </c>
      <c r="R2598" s="7" t="str">
        <f t="shared" si="243"/>
        <v>food trucks</v>
      </c>
      <c r="S2598" s="11">
        <f t="shared" si="244"/>
        <v>41828.664456018516</v>
      </c>
      <c r="T2598" s="11">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s="7" t="str">
        <f t="shared" si="242"/>
        <v>food</v>
      </c>
      <c r="R2599" s="7" t="str">
        <f t="shared" si="243"/>
        <v>food trucks</v>
      </c>
      <c r="S2599" s="11">
        <f t="shared" si="244"/>
        <v>42510.341631944444</v>
      </c>
      <c r="T2599" s="11">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s="7" t="str">
        <f t="shared" si="242"/>
        <v>food</v>
      </c>
      <c r="R2600" s="7" t="str">
        <f t="shared" si="243"/>
        <v>food trucks</v>
      </c>
      <c r="S2600" s="11">
        <f t="shared" si="244"/>
        <v>42240.840289351851</v>
      </c>
      <c r="T2600" s="11">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s="7" t="str">
        <f t="shared" si="242"/>
        <v>food</v>
      </c>
      <c r="R2601" s="7" t="str">
        <f t="shared" si="243"/>
        <v>food trucks</v>
      </c>
      <c r="S2601" s="11">
        <f t="shared" si="244"/>
        <v>41809.754016203704</v>
      </c>
      <c r="T2601" s="11">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s="7" t="str">
        <f t="shared" si="242"/>
        <v>food</v>
      </c>
      <c r="R2602" s="7" t="str">
        <f t="shared" si="243"/>
        <v>food trucks</v>
      </c>
      <c r="S2602" s="11">
        <f t="shared" si="244"/>
        <v>42394.900462962964</v>
      </c>
      <c r="T2602" s="11">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s="7" t="str">
        <f t="shared" si="242"/>
        <v>technology</v>
      </c>
      <c r="R2603" s="7" t="str">
        <f t="shared" si="243"/>
        <v>space exploration</v>
      </c>
      <c r="S2603" s="11">
        <f t="shared" si="244"/>
        <v>41150.902187499996</v>
      </c>
      <c r="T2603" s="11">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s="7" t="str">
        <f t="shared" si="242"/>
        <v>technology</v>
      </c>
      <c r="R2604" s="7" t="str">
        <f t="shared" si="243"/>
        <v>space exploration</v>
      </c>
      <c r="S2604" s="11">
        <f t="shared" si="244"/>
        <v>41915.747314814813</v>
      </c>
      <c r="T2604" s="11">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s="7" t="str">
        <f t="shared" si="242"/>
        <v>technology</v>
      </c>
      <c r="R2605" s="7" t="str">
        <f t="shared" si="243"/>
        <v>space exploration</v>
      </c>
      <c r="S2605" s="11">
        <f t="shared" si="244"/>
        <v>41617.912662037037</v>
      </c>
      <c r="T2605" s="11">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s="7" t="str">
        <f t="shared" si="242"/>
        <v>technology</v>
      </c>
      <c r="R2606" s="7" t="str">
        <f t="shared" si="243"/>
        <v>space exploration</v>
      </c>
      <c r="S2606" s="11">
        <f t="shared" si="244"/>
        <v>40998.051192129627</v>
      </c>
      <c r="T2606" s="11">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s="7" t="str">
        <f t="shared" si="242"/>
        <v>technology</v>
      </c>
      <c r="R2607" s="7" t="str">
        <f t="shared" si="243"/>
        <v>space exploration</v>
      </c>
      <c r="S2607" s="11">
        <f t="shared" si="244"/>
        <v>42508.541550925926</v>
      </c>
      <c r="T2607" s="11">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s="7" t="str">
        <f t="shared" si="242"/>
        <v>technology</v>
      </c>
      <c r="R2608" s="7" t="str">
        <f t="shared" si="243"/>
        <v>space exploration</v>
      </c>
      <c r="S2608" s="11">
        <f t="shared" si="244"/>
        <v>41726.712754629632</v>
      </c>
      <c r="T2608" s="11">
        <f t="shared" si="245"/>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s="7" t="str">
        <f t="shared" si="242"/>
        <v>technology</v>
      </c>
      <c r="R2609" s="7" t="str">
        <f t="shared" si="243"/>
        <v>space exploration</v>
      </c>
      <c r="S2609" s="11">
        <f t="shared" si="244"/>
        <v>42184.874675925923</v>
      </c>
      <c r="T2609" s="11">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s="7" t="str">
        <f t="shared" si="242"/>
        <v>technology</v>
      </c>
      <c r="R2610" s="7" t="str">
        <f t="shared" si="243"/>
        <v>space exploration</v>
      </c>
      <c r="S2610" s="11">
        <f t="shared" si="244"/>
        <v>42767.801712962959</v>
      </c>
      <c r="T2610" s="11">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s="7" t="str">
        <f t="shared" si="242"/>
        <v>technology</v>
      </c>
      <c r="R2611" s="7" t="str">
        <f t="shared" si="243"/>
        <v>space exploration</v>
      </c>
      <c r="S2611" s="11">
        <f t="shared" si="244"/>
        <v>41075.237858796296</v>
      </c>
      <c r="T2611" s="11">
        <f t="shared" si="245"/>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s="7" t="str">
        <f t="shared" si="242"/>
        <v>technology</v>
      </c>
      <c r="R2612" s="7" t="str">
        <f t="shared" si="243"/>
        <v>space exploration</v>
      </c>
      <c r="S2612" s="11">
        <f t="shared" si="244"/>
        <v>42564.881076388891</v>
      </c>
      <c r="T2612" s="11">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s="7" t="str">
        <f t="shared" si="242"/>
        <v>technology</v>
      </c>
      <c r="R2613" s="7" t="str">
        <f t="shared" si="243"/>
        <v>space exploration</v>
      </c>
      <c r="S2613" s="11">
        <f t="shared" si="244"/>
        <v>42704.335810185185</v>
      </c>
      <c r="T2613" s="11">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s="7" t="str">
        <f t="shared" si="242"/>
        <v>technology</v>
      </c>
      <c r="R2614" s="7" t="str">
        <f t="shared" si="243"/>
        <v>space exploration</v>
      </c>
      <c r="S2614" s="11">
        <f t="shared" si="244"/>
        <v>41982.143171296295</v>
      </c>
      <c r="T2614" s="11">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s="7" t="str">
        <f t="shared" si="242"/>
        <v>technology</v>
      </c>
      <c r="R2615" s="7" t="str">
        <f t="shared" si="243"/>
        <v>space exploration</v>
      </c>
      <c r="S2615" s="11">
        <f t="shared" si="244"/>
        <v>41143.81821759259</v>
      </c>
      <c r="T2615" s="11">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s="7" t="str">
        <f t="shared" si="242"/>
        <v>technology</v>
      </c>
      <c r="R2616" s="7" t="str">
        <f t="shared" si="243"/>
        <v>space exploration</v>
      </c>
      <c r="S2616" s="11">
        <f t="shared" si="244"/>
        <v>41730.708472222221</v>
      </c>
      <c r="T2616" s="11">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s="7" t="str">
        <f t="shared" si="242"/>
        <v>technology</v>
      </c>
      <c r="R2617" s="7" t="str">
        <f t="shared" si="243"/>
        <v>space exploration</v>
      </c>
      <c r="S2617" s="11">
        <f t="shared" si="244"/>
        <v>42453.49726851852</v>
      </c>
      <c r="T2617" s="11">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s="7" t="str">
        <f t="shared" si="242"/>
        <v>technology</v>
      </c>
      <c r="R2618" s="7" t="str">
        <f t="shared" si="243"/>
        <v>space exploration</v>
      </c>
      <c r="S2618" s="11">
        <f t="shared" si="244"/>
        <v>42211.99454861111</v>
      </c>
      <c r="T2618" s="11">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s="7" t="str">
        <f t="shared" si="242"/>
        <v>technology</v>
      </c>
      <c r="R2619" s="7" t="str">
        <f t="shared" si="243"/>
        <v>space exploration</v>
      </c>
      <c r="S2619" s="11">
        <f t="shared" si="244"/>
        <v>41902.874432870369</v>
      </c>
      <c r="T2619" s="11">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s="7" t="str">
        <f t="shared" si="242"/>
        <v>technology</v>
      </c>
      <c r="R2620" s="7" t="str">
        <f t="shared" si="243"/>
        <v>space exploration</v>
      </c>
      <c r="S2620" s="11">
        <f t="shared" si="244"/>
        <v>42279.792372685188</v>
      </c>
      <c r="T2620" s="11">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s="7" t="str">
        <f t="shared" si="242"/>
        <v>technology</v>
      </c>
      <c r="R2621" s="7" t="str">
        <f t="shared" si="243"/>
        <v>space exploration</v>
      </c>
      <c r="S2621" s="11">
        <f t="shared" si="244"/>
        <v>42273.884305555555</v>
      </c>
      <c r="T2621" s="11">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s="7" t="str">
        <f t="shared" si="242"/>
        <v>technology</v>
      </c>
      <c r="R2622" s="7" t="str">
        <f t="shared" si="243"/>
        <v>space exploration</v>
      </c>
      <c r="S2622" s="11">
        <f t="shared" si="244"/>
        <v>42251.16715277778</v>
      </c>
      <c r="T2622" s="11">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s="7" t="str">
        <f t="shared" si="242"/>
        <v>technology</v>
      </c>
      <c r="R2623" s="7" t="str">
        <f t="shared" si="243"/>
        <v>space exploration</v>
      </c>
      <c r="S2623" s="11">
        <f t="shared" si="244"/>
        <v>42115.74754629629</v>
      </c>
      <c r="T2623" s="11">
        <f t="shared" si="245"/>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s="7" t="str">
        <f t="shared" si="242"/>
        <v>technology</v>
      </c>
      <c r="R2624" s="7" t="str">
        <f t="shared" si="243"/>
        <v>space exploration</v>
      </c>
      <c r="S2624" s="11">
        <f t="shared" si="244"/>
        <v>42689.74324074074</v>
      </c>
      <c r="T2624" s="11">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s="7" t="str">
        <f t="shared" si="242"/>
        <v>technology</v>
      </c>
      <c r="R2625" s="7" t="str">
        <f t="shared" si="243"/>
        <v>space exploration</v>
      </c>
      <c r="S2625" s="11">
        <f t="shared" si="244"/>
        <v>42692.256550925929</v>
      </c>
      <c r="T2625" s="11">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s="7" t="str">
        <f t="shared" si="242"/>
        <v>technology</v>
      </c>
      <c r="R2626" s="7" t="str">
        <f t="shared" si="243"/>
        <v>space exploration</v>
      </c>
      <c r="S2626" s="11">
        <f t="shared" si="244"/>
        <v>41144.42155092593</v>
      </c>
      <c r="T2626" s="11">
        <f t="shared" si="245"/>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E2627/L2627</f>
        <v>27.576923076923077</v>
      </c>
      <c r="Q2627" s="7" t="str">
        <f t="shared" ref="Q2627:Q2690" si="248">LEFT(N2627,FIND("/",N2627)-1)</f>
        <v>technology</v>
      </c>
      <c r="R2627" s="7" t="str">
        <f t="shared" ref="R2627:R2690" si="249">MID(N2627,FIND("/",N2627)+1,20)</f>
        <v>space exploration</v>
      </c>
      <c r="S2627" s="11">
        <f t="shared" ref="S2627:S2690" si="250">(((J2627/60)/60)/24)+DATE(1970,1,1)</f>
        <v>42658.810277777782</v>
      </c>
      <c r="T2627" s="11">
        <f t="shared" ref="T2627:T2690" si="251">(((I2627/60)/60)/24)+DATE(1970,1,1)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s="7" t="str">
        <f t="shared" si="248"/>
        <v>technology</v>
      </c>
      <c r="R2628" s="7" t="str">
        <f t="shared" si="249"/>
        <v>space exploration</v>
      </c>
      <c r="S2628" s="11">
        <f t="shared" si="250"/>
        <v>42128.628113425926</v>
      </c>
      <c r="T2628" s="11">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s="7" t="str">
        <f t="shared" si="248"/>
        <v>technology</v>
      </c>
      <c r="R2629" s="7" t="str">
        <f t="shared" si="249"/>
        <v>space exploration</v>
      </c>
      <c r="S2629" s="11">
        <f t="shared" si="250"/>
        <v>42304.829409722224</v>
      </c>
      <c r="T2629" s="11">
        <f t="shared" si="251"/>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s="7" t="str">
        <f t="shared" si="248"/>
        <v>technology</v>
      </c>
      <c r="R2630" s="7" t="str">
        <f t="shared" si="249"/>
        <v>space exploration</v>
      </c>
      <c r="S2630" s="11">
        <f t="shared" si="250"/>
        <v>41953.966053240743</v>
      </c>
      <c r="T2630" s="11">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s="7" t="str">
        <f t="shared" si="248"/>
        <v>technology</v>
      </c>
      <c r="R2631" s="7" t="str">
        <f t="shared" si="249"/>
        <v>space exploration</v>
      </c>
      <c r="S2631" s="11">
        <f t="shared" si="250"/>
        <v>42108.538449074069</v>
      </c>
      <c r="T2631" s="11">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s="7" t="str">
        <f t="shared" si="248"/>
        <v>technology</v>
      </c>
      <c r="R2632" s="7" t="str">
        <f t="shared" si="249"/>
        <v>space exploration</v>
      </c>
      <c r="S2632" s="11">
        <f t="shared" si="250"/>
        <v>42524.105462962965</v>
      </c>
      <c r="T2632" s="11">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s="7" t="str">
        <f t="shared" si="248"/>
        <v>technology</v>
      </c>
      <c r="R2633" s="7" t="str">
        <f t="shared" si="249"/>
        <v>space exploration</v>
      </c>
      <c r="S2633" s="11">
        <f t="shared" si="250"/>
        <v>42218.169293981482</v>
      </c>
      <c r="T2633" s="11">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s="7" t="str">
        <f t="shared" si="248"/>
        <v>technology</v>
      </c>
      <c r="R2634" s="7" t="str">
        <f t="shared" si="249"/>
        <v>space exploration</v>
      </c>
      <c r="S2634" s="11">
        <f t="shared" si="250"/>
        <v>42494.061793981484</v>
      </c>
      <c r="T2634" s="11">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s="7" t="str">
        <f t="shared" si="248"/>
        <v>technology</v>
      </c>
      <c r="R2635" s="7" t="str">
        <f t="shared" si="249"/>
        <v>space exploration</v>
      </c>
      <c r="S2635" s="11">
        <f t="shared" si="250"/>
        <v>41667.823287037041</v>
      </c>
      <c r="T2635" s="11">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s="7" t="str">
        <f t="shared" si="248"/>
        <v>technology</v>
      </c>
      <c r="R2636" s="7" t="str">
        <f t="shared" si="249"/>
        <v>space exploration</v>
      </c>
      <c r="S2636" s="11">
        <f t="shared" si="250"/>
        <v>42612.656493055561</v>
      </c>
      <c r="T2636" s="11">
        <f t="shared" si="251"/>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s="7" t="str">
        <f t="shared" si="248"/>
        <v>technology</v>
      </c>
      <c r="R2637" s="7" t="str">
        <f t="shared" si="249"/>
        <v>space exploration</v>
      </c>
      <c r="S2637" s="11">
        <f t="shared" si="250"/>
        <v>42037.950937500005</v>
      </c>
      <c r="T2637" s="11">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s="7" t="str">
        <f t="shared" si="248"/>
        <v>technology</v>
      </c>
      <c r="R2638" s="7" t="str">
        <f t="shared" si="249"/>
        <v>space exploration</v>
      </c>
      <c r="S2638" s="11">
        <f t="shared" si="250"/>
        <v>42636.614745370374</v>
      </c>
      <c r="T2638" s="11">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s="7" t="str">
        <f t="shared" si="248"/>
        <v>technology</v>
      </c>
      <c r="R2639" s="7" t="str">
        <f t="shared" si="249"/>
        <v>space exploration</v>
      </c>
      <c r="S2639" s="11">
        <f t="shared" si="250"/>
        <v>42639.549479166672</v>
      </c>
      <c r="T2639" s="11">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s="7" t="str">
        <f t="shared" si="248"/>
        <v>technology</v>
      </c>
      <c r="R2640" s="7" t="str">
        <f t="shared" si="249"/>
        <v>space exploration</v>
      </c>
      <c r="S2640" s="11">
        <f t="shared" si="250"/>
        <v>41989.913136574076</v>
      </c>
      <c r="T2640" s="11">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s="7" t="str">
        <f t="shared" si="248"/>
        <v>technology</v>
      </c>
      <c r="R2641" s="7" t="str">
        <f t="shared" si="249"/>
        <v>space exploration</v>
      </c>
      <c r="S2641" s="11">
        <f t="shared" si="250"/>
        <v>42024.86513888889</v>
      </c>
      <c r="T2641" s="11">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s="7" t="str">
        <f t="shared" si="248"/>
        <v>technology</v>
      </c>
      <c r="R2642" s="7" t="str">
        <f t="shared" si="249"/>
        <v>space exploration</v>
      </c>
      <c r="S2642" s="11">
        <f t="shared" si="250"/>
        <v>42103.160578703704</v>
      </c>
      <c r="T2642" s="11">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s="7" t="str">
        <f t="shared" si="248"/>
        <v>technology</v>
      </c>
      <c r="R2643" s="7" t="str">
        <f t="shared" si="249"/>
        <v>space exploration</v>
      </c>
      <c r="S2643" s="11">
        <f t="shared" si="250"/>
        <v>41880.827118055553</v>
      </c>
      <c r="T2643" s="11">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e">
        <f t="shared" si="247"/>
        <v>#DIV/0!</v>
      </c>
      <c r="Q2644" s="7" t="str">
        <f t="shared" si="248"/>
        <v>technology</v>
      </c>
      <c r="R2644" s="7" t="str">
        <f t="shared" si="249"/>
        <v>space exploration</v>
      </c>
      <c r="S2644" s="11">
        <f t="shared" si="250"/>
        <v>42536.246620370366</v>
      </c>
      <c r="T2644" s="11">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s="7" t="str">
        <f t="shared" si="248"/>
        <v>technology</v>
      </c>
      <c r="R2645" s="7" t="str">
        <f t="shared" si="249"/>
        <v>space exploration</v>
      </c>
      <c r="S2645" s="11">
        <f t="shared" si="250"/>
        <v>42689.582349537035</v>
      </c>
      <c r="T2645" s="11">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s="7" t="str">
        <f t="shared" si="248"/>
        <v>technology</v>
      </c>
      <c r="R2646" s="7" t="str">
        <f t="shared" si="249"/>
        <v>space exploration</v>
      </c>
      <c r="S2646" s="11">
        <f t="shared" si="250"/>
        <v>42774.792071759264</v>
      </c>
      <c r="T2646" s="11">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s="7" t="str">
        <f t="shared" si="248"/>
        <v>technology</v>
      </c>
      <c r="R2647" s="7" t="str">
        <f t="shared" si="249"/>
        <v>space exploration</v>
      </c>
      <c r="S2647" s="11">
        <f t="shared" si="250"/>
        <v>41921.842627314814</v>
      </c>
      <c r="T2647" s="11">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s="7" t="str">
        <f t="shared" si="248"/>
        <v>technology</v>
      </c>
      <c r="R2648" s="7" t="str">
        <f t="shared" si="249"/>
        <v>space exploration</v>
      </c>
      <c r="S2648" s="11">
        <f t="shared" si="250"/>
        <v>42226.313298611116</v>
      </c>
      <c r="T2648" s="11">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s="7" t="str">
        <f t="shared" si="248"/>
        <v>technology</v>
      </c>
      <c r="R2649" s="7" t="str">
        <f t="shared" si="249"/>
        <v>space exploration</v>
      </c>
      <c r="S2649" s="11">
        <f t="shared" si="250"/>
        <v>42200.261793981481</v>
      </c>
      <c r="T2649" s="11">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s="7" t="str">
        <f t="shared" si="248"/>
        <v>technology</v>
      </c>
      <c r="R2650" s="7" t="str">
        <f t="shared" si="249"/>
        <v>space exploration</v>
      </c>
      <c r="S2650" s="11">
        <f t="shared" si="250"/>
        <v>42408.714814814812</v>
      </c>
      <c r="T2650" s="11">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s="7" t="str">
        <f t="shared" si="248"/>
        <v>technology</v>
      </c>
      <c r="R2651" s="7" t="str">
        <f t="shared" si="249"/>
        <v>space exploration</v>
      </c>
      <c r="S2651" s="11">
        <f t="shared" si="250"/>
        <v>42341.99700231482</v>
      </c>
      <c r="T2651" s="11">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s="7" t="str">
        <f t="shared" si="248"/>
        <v>technology</v>
      </c>
      <c r="R2652" s="7" t="str">
        <f t="shared" si="249"/>
        <v>space exploration</v>
      </c>
      <c r="S2652" s="11">
        <f t="shared" si="250"/>
        <v>42695.624340277776</v>
      </c>
      <c r="T2652" s="11">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s="7" t="str">
        <f t="shared" si="248"/>
        <v>technology</v>
      </c>
      <c r="R2653" s="7" t="str">
        <f t="shared" si="249"/>
        <v>space exploration</v>
      </c>
      <c r="S2653" s="11">
        <f t="shared" si="250"/>
        <v>42327.805659722217</v>
      </c>
      <c r="T2653" s="11">
        <f t="shared" si="251"/>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s="7" t="str">
        <f t="shared" si="248"/>
        <v>technology</v>
      </c>
      <c r="R2654" s="7" t="str">
        <f t="shared" si="249"/>
        <v>space exploration</v>
      </c>
      <c r="S2654" s="11">
        <f t="shared" si="250"/>
        <v>41953.158854166672</v>
      </c>
      <c r="T2654" s="11">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s="7" t="str">
        <f t="shared" si="248"/>
        <v>technology</v>
      </c>
      <c r="R2655" s="7" t="str">
        <f t="shared" si="249"/>
        <v>space exploration</v>
      </c>
      <c r="S2655" s="11">
        <f t="shared" si="250"/>
        <v>41771.651932870373</v>
      </c>
      <c r="T2655" s="11">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s="7" t="str">
        <f t="shared" si="248"/>
        <v>technology</v>
      </c>
      <c r="R2656" s="7" t="str">
        <f t="shared" si="249"/>
        <v>space exploration</v>
      </c>
      <c r="S2656" s="11">
        <f t="shared" si="250"/>
        <v>42055.600995370376</v>
      </c>
      <c r="T2656" s="11">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s="7" t="str">
        <f t="shared" si="248"/>
        <v>technology</v>
      </c>
      <c r="R2657" s="7" t="str">
        <f t="shared" si="249"/>
        <v>space exploration</v>
      </c>
      <c r="S2657" s="11">
        <f t="shared" si="250"/>
        <v>42381.866284722222</v>
      </c>
      <c r="T2657" s="11">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s="7" t="str">
        <f t="shared" si="248"/>
        <v>technology</v>
      </c>
      <c r="R2658" s="7" t="str">
        <f t="shared" si="249"/>
        <v>space exploration</v>
      </c>
      <c r="S2658" s="11">
        <f t="shared" si="250"/>
        <v>42767.688518518517</v>
      </c>
      <c r="T2658" s="11">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s="7" t="str">
        <f t="shared" si="248"/>
        <v>technology</v>
      </c>
      <c r="R2659" s="7" t="str">
        <f t="shared" si="249"/>
        <v>space exploration</v>
      </c>
      <c r="S2659" s="11">
        <f t="shared" si="250"/>
        <v>42551.928854166668</v>
      </c>
      <c r="T2659" s="11">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s="7" t="str">
        <f t="shared" si="248"/>
        <v>technology</v>
      </c>
      <c r="R2660" s="7" t="str">
        <f t="shared" si="249"/>
        <v>space exploration</v>
      </c>
      <c r="S2660" s="11">
        <f t="shared" si="250"/>
        <v>42551.884189814817</v>
      </c>
      <c r="T2660" s="11">
        <f t="shared" si="251"/>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s="7" t="str">
        <f t="shared" si="248"/>
        <v>technology</v>
      </c>
      <c r="R2661" s="7" t="str">
        <f t="shared" si="249"/>
        <v>space exploration</v>
      </c>
      <c r="S2661" s="11">
        <f t="shared" si="250"/>
        <v>42082.069560185191</v>
      </c>
      <c r="T2661" s="11">
        <f t="shared" si="251"/>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s="7" t="str">
        <f t="shared" si="248"/>
        <v>technology</v>
      </c>
      <c r="R2662" s="7" t="str">
        <f t="shared" si="249"/>
        <v>space exploration</v>
      </c>
      <c r="S2662" s="11">
        <f t="shared" si="250"/>
        <v>42272.713171296295</v>
      </c>
      <c r="T2662" s="11">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s="7" t="str">
        <f t="shared" si="248"/>
        <v>technology</v>
      </c>
      <c r="R2663" s="7" t="str">
        <f t="shared" si="249"/>
        <v>makerspaces</v>
      </c>
      <c r="S2663" s="11">
        <f t="shared" si="250"/>
        <v>41542.958449074074</v>
      </c>
      <c r="T2663" s="11">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s="7" t="str">
        <f t="shared" si="248"/>
        <v>technology</v>
      </c>
      <c r="R2664" s="7" t="str">
        <f t="shared" si="249"/>
        <v>makerspaces</v>
      </c>
      <c r="S2664" s="11">
        <f t="shared" si="250"/>
        <v>42207.746678240743</v>
      </c>
      <c r="T2664" s="11">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s="7" t="str">
        <f t="shared" si="248"/>
        <v>technology</v>
      </c>
      <c r="R2665" s="7" t="str">
        <f t="shared" si="249"/>
        <v>makerspaces</v>
      </c>
      <c r="S2665" s="11">
        <f t="shared" si="250"/>
        <v>42222.622766203705</v>
      </c>
      <c r="T2665" s="11">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s="7" t="str">
        <f t="shared" si="248"/>
        <v>technology</v>
      </c>
      <c r="R2666" s="7" t="str">
        <f t="shared" si="249"/>
        <v>makerspaces</v>
      </c>
      <c r="S2666" s="11">
        <f t="shared" si="250"/>
        <v>42313.02542824074</v>
      </c>
      <c r="T2666" s="11">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s="7" t="str">
        <f t="shared" si="248"/>
        <v>technology</v>
      </c>
      <c r="R2667" s="7" t="str">
        <f t="shared" si="249"/>
        <v>makerspaces</v>
      </c>
      <c r="S2667" s="11">
        <f t="shared" si="250"/>
        <v>42083.895532407405</v>
      </c>
      <c r="T2667" s="11">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s="7" t="str">
        <f t="shared" si="248"/>
        <v>technology</v>
      </c>
      <c r="R2668" s="7" t="str">
        <f t="shared" si="249"/>
        <v>makerspaces</v>
      </c>
      <c r="S2668" s="11">
        <f t="shared" si="250"/>
        <v>42235.764340277776</v>
      </c>
      <c r="T2668" s="11">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s="7" t="str">
        <f t="shared" si="248"/>
        <v>technology</v>
      </c>
      <c r="R2669" s="7" t="str">
        <f t="shared" si="249"/>
        <v>makerspaces</v>
      </c>
      <c r="S2669" s="11">
        <f t="shared" si="250"/>
        <v>42380.926111111112</v>
      </c>
      <c r="T2669" s="11">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s="7" t="str">
        <f t="shared" si="248"/>
        <v>technology</v>
      </c>
      <c r="R2670" s="7" t="str">
        <f t="shared" si="249"/>
        <v>makerspaces</v>
      </c>
      <c r="S2670" s="11">
        <f t="shared" si="250"/>
        <v>42275.588715277772</v>
      </c>
      <c r="T2670" s="11">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s="7" t="str">
        <f t="shared" si="248"/>
        <v>technology</v>
      </c>
      <c r="R2671" s="7" t="str">
        <f t="shared" si="249"/>
        <v>makerspaces</v>
      </c>
      <c r="S2671" s="11">
        <f t="shared" si="250"/>
        <v>42319.035833333335</v>
      </c>
      <c r="T2671" s="11">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s="7" t="str">
        <f t="shared" si="248"/>
        <v>technology</v>
      </c>
      <c r="R2672" s="7" t="str">
        <f t="shared" si="249"/>
        <v>makerspaces</v>
      </c>
      <c r="S2672" s="11">
        <f t="shared" si="250"/>
        <v>41821.020601851851</v>
      </c>
      <c r="T2672" s="11">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s="7" t="str">
        <f t="shared" si="248"/>
        <v>technology</v>
      </c>
      <c r="R2673" s="7" t="str">
        <f t="shared" si="249"/>
        <v>makerspaces</v>
      </c>
      <c r="S2673" s="11">
        <f t="shared" si="250"/>
        <v>41962.749027777783</v>
      </c>
      <c r="T2673" s="11">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s="7" t="str">
        <f t="shared" si="248"/>
        <v>technology</v>
      </c>
      <c r="R2674" s="7" t="str">
        <f t="shared" si="249"/>
        <v>makerspaces</v>
      </c>
      <c r="S2674" s="11">
        <f t="shared" si="250"/>
        <v>42344.884143518517</v>
      </c>
      <c r="T2674" s="11">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s="7" t="str">
        <f t="shared" si="248"/>
        <v>technology</v>
      </c>
      <c r="R2675" s="7" t="str">
        <f t="shared" si="249"/>
        <v>makerspaces</v>
      </c>
      <c r="S2675" s="11">
        <f t="shared" si="250"/>
        <v>41912.541655092595</v>
      </c>
      <c r="T2675" s="11">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s="7" t="str">
        <f t="shared" si="248"/>
        <v>technology</v>
      </c>
      <c r="R2676" s="7" t="str">
        <f t="shared" si="249"/>
        <v>makerspaces</v>
      </c>
      <c r="S2676" s="11">
        <f t="shared" si="250"/>
        <v>42529.632754629631</v>
      </c>
      <c r="T2676" s="11">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s="7" t="str">
        <f t="shared" si="248"/>
        <v>technology</v>
      </c>
      <c r="R2677" s="7" t="str">
        <f t="shared" si="249"/>
        <v>makerspaces</v>
      </c>
      <c r="S2677" s="11">
        <f t="shared" si="250"/>
        <v>41923.857511574075</v>
      </c>
      <c r="T2677" s="11">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s="7" t="str">
        <f t="shared" si="248"/>
        <v>technology</v>
      </c>
      <c r="R2678" s="7" t="str">
        <f t="shared" si="249"/>
        <v>makerspaces</v>
      </c>
      <c r="S2678" s="11">
        <f t="shared" si="250"/>
        <v>42482.624699074076</v>
      </c>
      <c r="T2678" s="11">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s="7" t="str">
        <f t="shared" si="248"/>
        <v>technology</v>
      </c>
      <c r="R2679" s="7" t="str">
        <f t="shared" si="249"/>
        <v>makerspaces</v>
      </c>
      <c r="S2679" s="11">
        <f t="shared" si="250"/>
        <v>41793.029432870368</v>
      </c>
      <c r="T2679" s="11">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s="7" t="str">
        <f t="shared" si="248"/>
        <v>technology</v>
      </c>
      <c r="R2680" s="7" t="str">
        <f t="shared" si="249"/>
        <v>makerspaces</v>
      </c>
      <c r="S2680" s="11">
        <f t="shared" si="250"/>
        <v>42241.798206018517</v>
      </c>
      <c r="T2680" s="11">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s="7" t="str">
        <f t="shared" si="248"/>
        <v>technology</v>
      </c>
      <c r="R2681" s="7" t="str">
        <f t="shared" si="249"/>
        <v>makerspaces</v>
      </c>
      <c r="S2681" s="11">
        <f t="shared" si="250"/>
        <v>42033.001087962963</v>
      </c>
      <c r="T2681" s="11">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s="7" t="str">
        <f t="shared" si="248"/>
        <v>technology</v>
      </c>
      <c r="R2682" s="7" t="str">
        <f t="shared" si="249"/>
        <v>makerspaces</v>
      </c>
      <c r="S2682" s="11">
        <f t="shared" si="250"/>
        <v>42436.211701388893</v>
      </c>
      <c r="T2682" s="11">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s="7" t="str">
        <f t="shared" si="248"/>
        <v>food</v>
      </c>
      <c r="R2683" s="7" t="str">
        <f t="shared" si="249"/>
        <v>food trucks</v>
      </c>
      <c r="S2683" s="11">
        <f t="shared" si="250"/>
        <v>41805.895254629628</v>
      </c>
      <c r="T2683" s="11">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s="7" t="str">
        <f t="shared" si="248"/>
        <v>food</v>
      </c>
      <c r="R2684" s="7" t="str">
        <f t="shared" si="249"/>
        <v>food trucks</v>
      </c>
      <c r="S2684" s="11">
        <f t="shared" si="250"/>
        <v>41932.871990740743</v>
      </c>
      <c r="T2684" s="11">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s="7" t="str">
        <f t="shared" si="248"/>
        <v>food</v>
      </c>
      <c r="R2685" s="7" t="str">
        <f t="shared" si="249"/>
        <v>food trucks</v>
      </c>
      <c r="S2685" s="11">
        <f t="shared" si="250"/>
        <v>42034.75509259259</v>
      </c>
      <c r="T2685" s="11">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s="7" t="str">
        <f t="shared" si="248"/>
        <v>food</v>
      </c>
      <c r="R2686" s="7" t="str">
        <f t="shared" si="249"/>
        <v>food trucks</v>
      </c>
      <c r="S2686" s="11">
        <f t="shared" si="250"/>
        <v>41820.914641203701</v>
      </c>
      <c r="T2686" s="11">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s="7" t="str">
        <f t="shared" si="248"/>
        <v>food</v>
      </c>
      <c r="R2687" s="7" t="str">
        <f t="shared" si="249"/>
        <v>food trucks</v>
      </c>
      <c r="S2687" s="11">
        <f t="shared" si="250"/>
        <v>42061.69594907407</v>
      </c>
      <c r="T2687" s="11">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e">
        <f t="shared" si="247"/>
        <v>#DIV/0!</v>
      </c>
      <c r="Q2688" s="7" t="str">
        <f t="shared" si="248"/>
        <v>food</v>
      </c>
      <c r="R2688" s="7" t="str">
        <f t="shared" si="249"/>
        <v>food trucks</v>
      </c>
      <c r="S2688" s="11">
        <f t="shared" si="250"/>
        <v>41892.974803240737</v>
      </c>
      <c r="T2688" s="11">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e">
        <f t="shared" si="247"/>
        <v>#DIV/0!</v>
      </c>
      <c r="Q2689" s="7" t="str">
        <f t="shared" si="248"/>
        <v>food</v>
      </c>
      <c r="R2689" s="7" t="str">
        <f t="shared" si="249"/>
        <v>food trucks</v>
      </c>
      <c r="S2689" s="11">
        <f t="shared" si="250"/>
        <v>42154.64025462963</v>
      </c>
      <c r="T2689" s="11">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s="7" t="str">
        <f t="shared" si="248"/>
        <v>food</v>
      </c>
      <c r="R2690" s="7" t="str">
        <f t="shared" si="249"/>
        <v>food trucks</v>
      </c>
      <c r="S2690" s="11">
        <f t="shared" si="250"/>
        <v>42028.118865740747</v>
      </c>
      <c r="T2690" s="11">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E2691/L2691</f>
        <v>1</v>
      </c>
      <c r="Q2691" s="7" t="str">
        <f t="shared" ref="Q2691:Q2754" si="254">LEFT(N2691,FIND("/",N2691)-1)</f>
        <v>food</v>
      </c>
      <c r="R2691" s="7" t="str">
        <f t="shared" ref="R2691:R2754" si="255">MID(N2691,FIND("/",N2691)+1,20)</f>
        <v>food trucks</v>
      </c>
      <c r="S2691" s="11">
        <f t="shared" ref="S2691:S2754" si="256">(((J2691/60)/60)/24)+DATE(1970,1,1)</f>
        <v>42551.961689814809</v>
      </c>
      <c r="T2691" s="11">
        <f t="shared" ref="T2691:T2754" si="257">(((I2691/60)/60)/24)+DATE(1970,1,1)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s="7" t="str">
        <f t="shared" si="254"/>
        <v>food</v>
      </c>
      <c r="R2692" s="7" t="str">
        <f t="shared" si="255"/>
        <v>food trucks</v>
      </c>
      <c r="S2692" s="11">
        <f t="shared" si="256"/>
        <v>42113.105046296296</v>
      </c>
      <c r="T2692" s="11">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s="7" t="str">
        <f t="shared" si="254"/>
        <v>food</v>
      </c>
      <c r="R2693" s="7" t="str">
        <f t="shared" si="255"/>
        <v>food trucks</v>
      </c>
      <c r="S2693" s="11">
        <f t="shared" si="256"/>
        <v>42089.724039351851</v>
      </c>
      <c r="T2693" s="11">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s="7" t="str">
        <f t="shared" si="254"/>
        <v>food</v>
      </c>
      <c r="R2694" s="7" t="str">
        <f t="shared" si="255"/>
        <v>food trucks</v>
      </c>
      <c r="S2694" s="11">
        <f t="shared" si="256"/>
        <v>42058.334027777775</v>
      </c>
      <c r="T2694" s="11">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s="7" t="str">
        <f t="shared" si="254"/>
        <v>food</v>
      </c>
      <c r="R2695" s="7" t="str">
        <f t="shared" si="255"/>
        <v>food trucks</v>
      </c>
      <c r="S2695" s="11">
        <f t="shared" si="256"/>
        <v>41834.138495370367</v>
      </c>
      <c r="T2695" s="11">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s="7" t="str">
        <f t="shared" si="254"/>
        <v>food</v>
      </c>
      <c r="R2696" s="7" t="str">
        <f t="shared" si="255"/>
        <v>food trucks</v>
      </c>
      <c r="S2696" s="11">
        <f t="shared" si="256"/>
        <v>41878.140497685185</v>
      </c>
      <c r="T2696" s="11">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s="7" t="str">
        <f t="shared" si="254"/>
        <v>food</v>
      </c>
      <c r="R2697" s="7" t="str">
        <f t="shared" si="255"/>
        <v>food trucks</v>
      </c>
      <c r="S2697" s="11">
        <f t="shared" si="256"/>
        <v>42048.181921296295</v>
      </c>
      <c r="T2697" s="11">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s="7" t="str">
        <f t="shared" si="254"/>
        <v>food</v>
      </c>
      <c r="R2698" s="7" t="str">
        <f t="shared" si="255"/>
        <v>food trucks</v>
      </c>
      <c r="S2698" s="11">
        <f t="shared" si="256"/>
        <v>41964.844444444447</v>
      </c>
      <c r="T2698" s="11">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s="7" t="str">
        <f t="shared" si="254"/>
        <v>food</v>
      </c>
      <c r="R2699" s="7" t="str">
        <f t="shared" si="255"/>
        <v>food trucks</v>
      </c>
      <c r="S2699" s="11">
        <f t="shared" si="256"/>
        <v>42187.940081018518</v>
      </c>
      <c r="T2699" s="11">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s="7" t="str">
        <f t="shared" si="254"/>
        <v>food</v>
      </c>
      <c r="R2700" s="7" t="str">
        <f t="shared" si="255"/>
        <v>food trucks</v>
      </c>
      <c r="S2700" s="11">
        <f t="shared" si="256"/>
        <v>41787.898240740738</v>
      </c>
      <c r="T2700" s="11">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e">
        <f t="shared" si="253"/>
        <v>#DIV/0!</v>
      </c>
      <c r="Q2701" s="7" t="str">
        <f t="shared" si="254"/>
        <v>food</v>
      </c>
      <c r="R2701" s="7" t="str">
        <f t="shared" si="255"/>
        <v>food trucks</v>
      </c>
      <c r="S2701" s="11">
        <f t="shared" si="256"/>
        <v>41829.896562499998</v>
      </c>
      <c r="T2701" s="11">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s="7" t="str">
        <f t="shared" si="254"/>
        <v>food</v>
      </c>
      <c r="R2702" s="7" t="str">
        <f t="shared" si="255"/>
        <v>food trucks</v>
      </c>
      <c r="S2702" s="11">
        <f t="shared" si="256"/>
        <v>41870.87467592593</v>
      </c>
      <c r="T2702" s="11">
        <f t="shared" si="257"/>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s="7" t="str">
        <f t="shared" si="254"/>
        <v>theater</v>
      </c>
      <c r="R2703" s="7" t="str">
        <f t="shared" si="255"/>
        <v>spaces</v>
      </c>
      <c r="S2703" s="11">
        <f t="shared" si="256"/>
        <v>42801.774699074071</v>
      </c>
      <c r="T2703" s="11">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s="7" t="str">
        <f t="shared" si="254"/>
        <v>theater</v>
      </c>
      <c r="R2704" s="7" t="str">
        <f t="shared" si="255"/>
        <v>spaces</v>
      </c>
      <c r="S2704" s="11">
        <f t="shared" si="256"/>
        <v>42800.801817129628</v>
      </c>
      <c r="T2704" s="11">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s="7" t="str">
        <f t="shared" si="254"/>
        <v>theater</v>
      </c>
      <c r="R2705" s="7" t="str">
        <f t="shared" si="255"/>
        <v>spaces</v>
      </c>
      <c r="S2705" s="11">
        <f t="shared" si="256"/>
        <v>42756.690162037034</v>
      </c>
      <c r="T2705" s="11">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s="7" t="str">
        <f t="shared" si="254"/>
        <v>theater</v>
      </c>
      <c r="R2706" s="7" t="str">
        <f t="shared" si="255"/>
        <v>spaces</v>
      </c>
      <c r="S2706" s="11">
        <f t="shared" si="256"/>
        <v>42787.862430555557</v>
      </c>
      <c r="T2706" s="11">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s="7" t="str">
        <f t="shared" si="254"/>
        <v>theater</v>
      </c>
      <c r="R2707" s="7" t="str">
        <f t="shared" si="255"/>
        <v>spaces</v>
      </c>
      <c r="S2707" s="11">
        <f t="shared" si="256"/>
        <v>42773.916180555556</v>
      </c>
      <c r="T2707" s="11">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s="7" t="str">
        <f t="shared" si="254"/>
        <v>theater</v>
      </c>
      <c r="R2708" s="7" t="str">
        <f t="shared" si="255"/>
        <v>spaces</v>
      </c>
      <c r="S2708" s="11">
        <f t="shared" si="256"/>
        <v>41899.294942129629</v>
      </c>
      <c r="T2708" s="11">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s="7" t="str">
        <f t="shared" si="254"/>
        <v>theater</v>
      </c>
      <c r="R2709" s="7" t="str">
        <f t="shared" si="255"/>
        <v>spaces</v>
      </c>
      <c r="S2709" s="11">
        <f t="shared" si="256"/>
        <v>41391.782905092594</v>
      </c>
      <c r="T2709" s="11">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s="7" t="str">
        <f t="shared" si="254"/>
        <v>theater</v>
      </c>
      <c r="R2710" s="7" t="str">
        <f t="shared" si="255"/>
        <v>spaces</v>
      </c>
      <c r="S2710" s="11">
        <f t="shared" si="256"/>
        <v>42512.698217592595</v>
      </c>
      <c r="T2710" s="11">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s="7" t="str">
        <f t="shared" si="254"/>
        <v>theater</v>
      </c>
      <c r="R2711" s="7" t="str">
        <f t="shared" si="255"/>
        <v>spaces</v>
      </c>
      <c r="S2711" s="11">
        <f t="shared" si="256"/>
        <v>42612.149780092594</v>
      </c>
      <c r="T2711" s="11">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s="7" t="str">
        <f t="shared" si="254"/>
        <v>theater</v>
      </c>
      <c r="R2712" s="7" t="str">
        <f t="shared" si="255"/>
        <v>spaces</v>
      </c>
      <c r="S2712" s="11">
        <f t="shared" si="256"/>
        <v>41828.229490740741</v>
      </c>
      <c r="T2712" s="11">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s="7" t="str">
        <f t="shared" si="254"/>
        <v>theater</v>
      </c>
      <c r="R2713" s="7" t="str">
        <f t="shared" si="255"/>
        <v>spaces</v>
      </c>
      <c r="S2713" s="11">
        <f t="shared" si="256"/>
        <v>41780.745254629634</v>
      </c>
      <c r="T2713" s="11">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s="7" t="str">
        <f t="shared" si="254"/>
        <v>theater</v>
      </c>
      <c r="R2714" s="7" t="str">
        <f t="shared" si="255"/>
        <v>spaces</v>
      </c>
      <c r="S2714" s="11">
        <f t="shared" si="256"/>
        <v>41432.062037037038</v>
      </c>
      <c r="T2714" s="11">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s="7" t="str">
        <f t="shared" si="254"/>
        <v>theater</v>
      </c>
      <c r="R2715" s="7" t="str">
        <f t="shared" si="255"/>
        <v>spaces</v>
      </c>
      <c r="S2715" s="11">
        <f t="shared" si="256"/>
        <v>42322.653749999998</v>
      </c>
      <c r="T2715" s="11">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s="7" t="str">
        <f t="shared" si="254"/>
        <v>theater</v>
      </c>
      <c r="R2716" s="7" t="str">
        <f t="shared" si="255"/>
        <v>spaces</v>
      </c>
      <c r="S2716" s="11">
        <f t="shared" si="256"/>
        <v>42629.655046296291</v>
      </c>
      <c r="T2716" s="11">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s="7" t="str">
        <f t="shared" si="254"/>
        <v>theater</v>
      </c>
      <c r="R2717" s="7" t="str">
        <f t="shared" si="255"/>
        <v>spaces</v>
      </c>
      <c r="S2717" s="11">
        <f t="shared" si="256"/>
        <v>42387.398472222223</v>
      </c>
      <c r="T2717" s="11">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s="7" t="str">
        <f t="shared" si="254"/>
        <v>theater</v>
      </c>
      <c r="R2718" s="7" t="str">
        <f t="shared" si="255"/>
        <v>spaces</v>
      </c>
      <c r="S2718" s="11">
        <f t="shared" si="256"/>
        <v>42255.333252314813</v>
      </c>
      <c r="T2718" s="11">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s="7" t="str">
        <f t="shared" si="254"/>
        <v>theater</v>
      </c>
      <c r="R2719" s="7" t="str">
        <f t="shared" si="255"/>
        <v>spaces</v>
      </c>
      <c r="S2719" s="11">
        <f t="shared" si="256"/>
        <v>41934.914918981485</v>
      </c>
      <c r="T2719" s="11">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s="7" t="str">
        <f t="shared" si="254"/>
        <v>theater</v>
      </c>
      <c r="R2720" s="7" t="str">
        <f t="shared" si="255"/>
        <v>spaces</v>
      </c>
      <c r="S2720" s="11">
        <f t="shared" si="256"/>
        <v>42465.596585648149</v>
      </c>
      <c r="T2720" s="11">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s="7" t="str">
        <f t="shared" si="254"/>
        <v>theater</v>
      </c>
      <c r="R2721" s="7" t="str">
        <f t="shared" si="255"/>
        <v>spaces</v>
      </c>
      <c r="S2721" s="11">
        <f t="shared" si="256"/>
        <v>42418.031180555554</v>
      </c>
      <c r="T2721" s="11">
        <f t="shared" si="257"/>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s="7" t="str">
        <f t="shared" si="254"/>
        <v>theater</v>
      </c>
      <c r="R2722" s="7" t="str">
        <f t="shared" si="255"/>
        <v>spaces</v>
      </c>
      <c r="S2722" s="11">
        <f t="shared" si="256"/>
        <v>42655.465891203698</v>
      </c>
      <c r="T2722" s="11">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s="7" t="str">
        <f t="shared" si="254"/>
        <v>technology</v>
      </c>
      <c r="R2723" s="7" t="str">
        <f t="shared" si="255"/>
        <v>hardware</v>
      </c>
      <c r="S2723" s="11">
        <f t="shared" si="256"/>
        <v>41493.543958333335</v>
      </c>
      <c r="T2723" s="11">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s="7" t="str">
        <f t="shared" si="254"/>
        <v>technology</v>
      </c>
      <c r="R2724" s="7" t="str">
        <f t="shared" si="255"/>
        <v>hardware</v>
      </c>
      <c r="S2724" s="11">
        <f t="shared" si="256"/>
        <v>42704.857094907406</v>
      </c>
      <c r="T2724" s="11">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s="7" t="str">
        <f t="shared" si="254"/>
        <v>technology</v>
      </c>
      <c r="R2725" s="7" t="str">
        <f t="shared" si="255"/>
        <v>hardware</v>
      </c>
      <c r="S2725" s="11">
        <f t="shared" si="256"/>
        <v>41944.83898148148</v>
      </c>
      <c r="T2725" s="11">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s="7" t="str">
        <f t="shared" si="254"/>
        <v>technology</v>
      </c>
      <c r="R2726" s="7" t="str">
        <f t="shared" si="255"/>
        <v>hardware</v>
      </c>
      <c r="S2726" s="11">
        <f t="shared" si="256"/>
        <v>42199.32707175926</v>
      </c>
      <c r="T2726" s="11">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s="7" t="str">
        <f t="shared" si="254"/>
        <v>technology</v>
      </c>
      <c r="R2727" s="7" t="str">
        <f t="shared" si="255"/>
        <v>hardware</v>
      </c>
      <c r="S2727" s="11">
        <f t="shared" si="256"/>
        <v>42745.744618055556</v>
      </c>
      <c r="T2727" s="11">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s="7" t="str">
        <f t="shared" si="254"/>
        <v>technology</v>
      </c>
      <c r="R2728" s="7" t="str">
        <f t="shared" si="255"/>
        <v>hardware</v>
      </c>
      <c r="S2728" s="11">
        <f t="shared" si="256"/>
        <v>42452.579988425925</v>
      </c>
      <c r="T2728" s="11">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s="7" t="str">
        <f t="shared" si="254"/>
        <v>technology</v>
      </c>
      <c r="R2729" s="7" t="str">
        <f t="shared" si="255"/>
        <v>hardware</v>
      </c>
      <c r="S2729" s="11">
        <f t="shared" si="256"/>
        <v>42198.676655092597</v>
      </c>
      <c r="T2729" s="11">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s="7" t="str">
        <f t="shared" si="254"/>
        <v>technology</v>
      </c>
      <c r="R2730" s="7" t="str">
        <f t="shared" si="255"/>
        <v>hardware</v>
      </c>
      <c r="S2730" s="11">
        <f t="shared" si="256"/>
        <v>42333.59993055556</v>
      </c>
      <c r="T2730" s="11">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s="7" t="str">
        <f t="shared" si="254"/>
        <v>technology</v>
      </c>
      <c r="R2731" s="7" t="str">
        <f t="shared" si="255"/>
        <v>hardware</v>
      </c>
      <c r="S2731" s="11">
        <f t="shared" si="256"/>
        <v>42095.240706018521</v>
      </c>
      <c r="T2731" s="11">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s="7" t="str">
        <f t="shared" si="254"/>
        <v>technology</v>
      </c>
      <c r="R2732" s="7" t="str">
        <f t="shared" si="255"/>
        <v>hardware</v>
      </c>
      <c r="S2732" s="11">
        <f t="shared" si="256"/>
        <v>41351.541377314818</v>
      </c>
      <c r="T2732" s="11">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s="7" t="str">
        <f t="shared" si="254"/>
        <v>technology</v>
      </c>
      <c r="R2733" s="7" t="str">
        <f t="shared" si="255"/>
        <v>hardware</v>
      </c>
      <c r="S2733" s="11">
        <f t="shared" si="256"/>
        <v>41872.525717592594</v>
      </c>
      <c r="T2733" s="11">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s="7" t="str">
        <f t="shared" si="254"/>
        <v>technology</v>
      </c>
      <c r="R2734" s="7" t="str">
        <f t="shared" si="255"/>
        <v>hardware</v>
      </c>
      <c r="S2734" s="11">
        <f t="shared" si="256"/>
        <v>41389.808194444442</v>
      </c>
      <c r="T2734" s="11">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s="7" t="str">
        <f t="shared" si="254"/>
        <v>technology</v>
      </c>
      <c r="R2735" s="7" t="str">
        <f t="shared" si="255"/>
        <v>hardware</v>
      </c>
      <c r="S2735" s="11">
        <f t="shared" si="256"/>
        <v>42044.272847222222</v>
      </c>
      <c r="T2735" s="11">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s="7" t="str">
        <f t="shared" si="254"/>
        <v>technology</v>
      </c>
      <c r="R2736" s="7" t="str">
        <f t="shared" si="255"/>
        <v>hardware</v>
      </c>
      <c r="S2736" s="11">
        <f t="shared" si="256"/>
        <v>42626.668888888889</v>
      </c>
      <c r="T2736" s="11">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s="7" t="str">
        <f t="shared" si="254"/>
        <v>technology</v>
      </c>
      <c r="R2737" s="7" t="str">
        <f t="shared" si="255"/>
        <v>hardware</v>
      </c>
      <c r="S2737" s="11">
        <f t="shared" si="256"/>
        <v>41316.120949074073</v>
      </c>
      <c r="T2737" s="11">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s="7" t="str">
        <f t="shared" si="254"/>
        <v>technology</v>
      </c>
      <c r="R2738" s="7" t="str">
        <f t="shared" si="255"/>
        <v>hardware</v>
      </c>
      <c r="S2738" s="11">
        <f t="shared" si="256"/>
        <v>41722.666354166664</v>
      </c>
      <c r="T2738" s="11">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s="7" t="str">
        <f t="shared" si="254"/>
        <v>technology</v>
      </c>
      <c r="R2739" s="7" t="str">
        <f t="shared" si="255"/>
        <v>hardware</v>
      </c>
      <c r="S2739" s="11">
        <f t="shared" si="256"/>
        <v>41611.917673611111</v>
      </c>
      <c r="T2739" s="11">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s="7" t="str">
        <f t="shared" si="254"/>
        <v>technology</v>
      </c>
      <c r="R2740" s="7" t="str">
        <f t="shared" si="255"/>
        <v>hardware</v>
      </c>
      <c r="S2740" s="11">
        <f t="shared" si="256"/>
        <v>42620.143564814818</v>
      </c>
      <c r="T2740" s="11">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s="7" t="str">
        <f t="shared" si="254"/>
        <v>technology</v>
      </c>
      <c r="R2741" s="7" t="str">
        <f t="shared" si="255"/>
        <v>hardware</v>
      </c>
      <c r="S2741" s="11">
        <f t="shared" si="256"/>
        <v>41719.887928240743</v>
      </c>
      <c r="T2741" s="11">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s="7" t="str">
        <f t="shared" si="254"/>
        <v>technology</v>
      </c>
      <c r="R2742" s="7" t="str">
        <f t="shared" si="255"/>
        <v>hardware</v>
      </c>
      <c r="S2742" s="11">
        <f t="shared" si="256"/>
        <v>42045.031851851847</v>
      </c>
      <c r="T2742" s="11">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s="7" t="str">
        <f t="shared" si="254"/>
        <v>publishing</v>
      </c>
      <c r="R2743" s="7" t="str">
        <f t="shared" si="255"/>
        <v>children's books</v>
      </c>
      <c r="S2743" s="11">
        <f t="shared" si="256"/>
        <v>41911.657430555555</v>
      </c>
      <c r="T2743" s="11">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s="7" t="str">
        <f t="shared" si="254"/>
        <v>publishing</v>
      </c>
      <c r="R2744" s="7" t="str">
        <f t="shared" si="255"/>
        <v>children's books</v>
      </c>
      <c r="S2744" s="11">
        <f t="shared" si="256"/>
        <v>41030.719756944447</v>
      </c>
      <c r="T2744" s="11">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e">
        <f t="shared" si="253"/>
        <v>#DIV/0!</v>
      </c>
      <c r="Q2745" s="7" t="str">
        <f t="shared" si="254"/>
        <v>publishing</v>
      </c>
      <c r="R2745" s="7" t="str">
        <f t="shared" si="255"/>
        <v>children's books</v>
      </c>
      <c r="S2745" s="11">
        <f t="shared" si="256"/>
        <v>42632.328784722224</v>
      </c>
      <c r="T2745" s="11">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s="7" t="str">
        <f t="shared" si="254"/>
        <v>publishing</v>
      </c>
      <c r="R2746" s="7" t="str">
        <f t="shared" si="255"/>
        <v>children's books</v>
      </c>
      <c r="S2746" s="11">
        <f t="shared" si="256"/>
        <v>40938.062476851854</v>
      </c>
      <c r="T2746" s="11">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s="7" t="str">
        <f t="shared" si="254"/>
        <v>publishing</v>
      </c>
      <c r="R2747" s="7" t="str">
        <f t="shared" si="255"/>
        <v>children's books</v>
      </c>
      <c r="S2747" s="11">
        <f t="shared" si="256"/>
        <v>41044.988055555557</v>
      </c>
      <c r="T2747" s="11">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s="7" t="str">
        <f t="shared" si="254"/>
        <v>publishing</v>
      </c>
      <c r="R2748" s="7" t="str">
        <f t="shared" si="255"/>
        <v>children's books</v>
      </c>
      <c r="S2748" s="11">
        <f t="shared" si="256"/>
        <v>41850.781377314815</v>
      </c>
      <c r="T2748" s="11">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s="7" t="str">
        <f t="shared" si="254"/>
        <v>publishing</v>
      </c>
      <c r="R2749" s="7" t="str">
        <f t="shared" si="255"/>
        <v>children's books</v>
      </c>
      <c r="S2749" s="11">
        <f t="shared" si="256"/>
        <v>41044.64811342593</v>
      </c>
      <c r="T2749" s="11">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s="7" t="str">
        <f t="shared" si="254"/>
        <v>publishing</v>
      </c>
      <c r="R2750" s="7" t="str">
        <f t="shared" si="255"/>
        <v>children's books</v>
      </c>
      <c r="S2750" s="11">
        <f t="shared" si="256"/>
        <v>42585.7106712963</v>
      </c>
      <c r="T2750" s="11">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s="7" t="str">
        <f t="shared" si="254"/>
        <v>publishing</v>
      </c>
      <c r="R2751" s="7" t="str">
        <f t="shared" si="255"/>
        <v>children's books</v>
      </c>
      <c r="S2751" s="11">
        <f t="shared" si="256"/>
        <v>42068.799039351856</v>
      </c>
      <c r="T2751" s="11">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e">
        <f t="shared" si="253"/>
        <v>#DIV/0!</v>
      </c>
      <c r="Q2752" s="7" t="str">
        <f t="shared" si="254"/>
        <v>publishing</v>
      </c>
      <c r="R2752" s="7" t="str">
        <f t="shared" si="255"/>
        <v>children's books</v>
      </c>
      <c r="S2752" s="11">
        <f t="shared" si="256"/>
        <v>41078.899826388886</v>
      </c>
      <c r="T2752" s="11">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e">
        <f t="shared" si="253"/>
        <v>#DIV/0!</v>
      </c>
      <c r="Q2753" s="7" t="str">
        <f t="shared" si="254"/>
        <v>publishing</v>
      </c>
      <c r="R2753" s="7" t="str">
        <f t="shared" si="255"/>
        <v>children's books</v>
      </c>
      <c r="S2753" s="11">
        <f t="shared" si="256"/>
        <v>41747.887060185189</v>
      </c>
      <c r="T2753" s="11">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s="7" t="str">
        <f t="shared" si="254"/>
        <v>publishing</v>
      </c>
      <c r="R2754" s="7" t="str">
        <f t="shared" si="255"/>
        <v>children's books</v>
      </c>
      <c r="S2754" s="11">
        <f t="shared" si="256"/>
        <v>40855.765092592592</v>
      </c>
      <c r="T2754" s="11">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E2755/L2755</f>
        <v>47.5</v>
      </c>
      <c r="Q2755" s="7" t="str">
        <f t="shared" ref="Q2755:Q2818" si="260">LEFT(N2755,FIND("/",N2755)-1)</f>
        <v>publishing</v>
      </c>
      <c r="R2755" s="7" t="str">
        <f t="shared" ref="R2755:R2818" si="261">MID(N2755,FIND("/",N2755)+1,20)</f>
        <v>children's books</v>
      </c>
      <c r="S2755" s="11">
        <f t="shared" ref="S2755:S2818" si="262">(((J2755/60)/60)/24)+DATE(1970,1,1)</f>
        <v>41117.900729166664</v>
      </c>
      <c r="T2755" s="11">
        <f t="shared" ref="T2755:T2818" si="263">(((I2755/60)/60)/24)+DATE(1970,1,1)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e">
        <f t="shared" si="259"/>
        <v>#DIV/0!</v>
      </c>
      <c r="Q2756" s="7" t="str">
        <f t="shared" si="260"/>
        <v>publishing</v>
      </c>
      <c r="R2756" s="7" t="str">
        <f t="shared" si="261"/>
        <v>children's books</v>
      </c>
      <c r="S2756" s="11">
        <f t="shared" si="262"/>
        <v>41863.636006944449</v>
      </c>
      <c r="T2756" s="11">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s="7" t="str">
        <f t="shared" si="260"/>
        <v>publishing</v>
      </c>
      <c r="R2757" s="7" t="str">
        <f t="shared" si="261"/>
        <v>children's books</v>
      </c>
      <c r="S2757" s="11">
        <f t="shared" si="262"/>
        <v>42072.790821759263</v>
      </c>
      <c r="T2757" s="11">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s="7" t="str">
        <f t="shared" si="260"/>
        <v>publishing</v>
      </c>
      <c r="R2758" s="7" t="str">
        <f t="shared" si="261"/>
        <v>children's books</v>
      </c>
      <c r="S2758" s="11">
        <f t="shared" si="262"/>
        <v>41620.90047453704</v>
      </c>
      <c r="T2758" s="11">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s="7" t="str">
        <f t="shared" si="260"/>
        <v>publishing</v>
      </c>
      <c r="R2759" s="7" t="str">
        <f t="shared" si="261"/>
        <v>children's books</v>
      </c>
      <c r="S2759" s="11">
        <f t="shared" si="262"/>
        <v>42573.65662037037</v>
      </c>
      <c r="T2759" s="11">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s="7" t="str">
        <f t="shared" si="260"/>
        <v>publishing</v>
      </c>
      <c r="R2760" s="7" t="str">
        <f t="shared" si="261"/>
        <v>children's books</v>
      </c>
      <c r="S2760" s="11">
        <f t="shared" si="262"/>
        <v>42639.441932870366</v>
      </c>
      <c r="T2760" s="11">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s="7" t="str">
        <f t="shared" si="260"/>
        <v>publishing</v>
      </c>
      <c r="R2761" s="7" t="str">
        <f t="shared" si="261"/>
        <v>children's books</v>
      </c>
      <c r="S2761" s="11">
        <f t="shared" si="262"/>
        <v>42524.36650462963</v>
      </c>
      <c r="T2761" s="11">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e">
        <f t="shared" si="259"/>
        <v>#DIV/0!</v>
      </c>
      <c r="Q2762" s="7" t="str">
        <f t="shared" si="260"/>
        <v>publishing</v>
      </c>
      <c r="R2762" s="7" t="str">
        <f t="shared" si="261"/>
        <v>children's books</v>
      </c>
      <c r="S2762" s="11">
        <f t="shared" si="262"/>
        <v>41415.461319444446</v>
      </c>
      <c r="T2762" s="11">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s="7" t="str">
        <f t="shared" si="260"/>
        <v>publishing</v>
      </c>
      <c r="R2763" s="7" t="str">
        <f t="shared" si="261"/>
        <v>children's books</v>
      </c>
      <c r="S2763" s="11">
        <f t="shared" si="262"/>
        <v>41247.063576388886</v>
      </c>
      <c r="T2763" s="11">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s="7" t="str">
        <f t="shared" si="260"/>
        <v>publishing</v>
      </c>
      <c r="R2764" s="7" t="str">
        <f t="shared" si="261"/>
        <v>children's books</v>
      </c>
      <c r="S2764" s="11">
        <f t="shared" si="262"/>
        <v>40927.036979166667</v>
      </c>
      <c r="T2764" s="11">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s="7" t="str">
        <f t="shared" si="260"/>
        <v>publishing</v>
      </c>
      <c r="R2765" s="7" t="str">
        <f t="shared" si="261"/>
        <v>children's books</v>
      </c>
      <c r="S2765" s="11">
        <f t="shared" si="262"/>
        <v>41373.579675925925</v>
      </c>
      <c r="T2765" s="11">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s="7" t="str">
        <f t="shared" si="260"/>
        <v>publishing</v>
      </c>
      <c r="R2766" s="7" t="str">
        <f t="shared" si="261"/>
        <v>children's books</v>
      </c>
      <c r="S2766" s="11">
        <f t="shared" si="262"/>
        <v>41030.292025462964</v>
      </c>
      <c r="T2766" s="11">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e">
        <f t="shared" si="259"/>
        <v>#DIV/0!</v>
      </c>
      <c r="Q2767" s="7" t="str">
        <f t="shared" si="260"/>
        <v>publishing</v>
      </c>
      <c r="R2767" s="7" t="str">
        <f t="shared" si="261"/>
        <v>children's books</v>
      </c>
      <c r="S2767" s="11">
        <f t="shared" si="262"/>
        <v>41194.579027777778</v>
      </c>
      <c r="T2767" s="11">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s="7" t="str">
        <f t="shared" si="260"/>
        <v>publishing</v>
      </c>
      <c r="R2768" s="7" t="str">
        <f t="shared" si="261"/>
        <v>children's books</v>
      </c>
      <c r="S2768" s="11">
        <f t="shared" si="262"/>
        <v>40736.668032407404</v>
      </c>
      <c r="T2768" s="11">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s="7" t="str">
        <f t="shared" si="260"/>
        <v>publishing</v>
      </c>
      <c r="R2769" s="7" t="str">
        <f t="shared" si="261"/>
        <v>children's books</v>
      </c>
      <c r="S2769" s="11">
        <f t="shared" si="262"/>
        <v>42172.958912037036</v>
      </c>
      <c r="T2769" s="11">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s="7" t="str">
        <f t="shared" si="260"/>
        <v>publishing</v>
      </c>
      <c r="R2770" s="7" t="str">
        <f t="shared" si="261"/>
        <v>children's books</v>
      </c>
      <c r="S2770" s="11">
        <f t="shared" si="262"/>
        <v>40967.614849537036</v>
      </c>
      <c r="T2770" s="11">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s="7" t="str">
        <f t="shared" si="260"/>
        <v>publishing</v>
      </c>
      <c r="R2771" s="7" t="str">
        <f t="shared" si="261"/>
        <v>children's books</v>
      </c>
      <c r="S2771" s="11">
        <f t="shared" si="262"/>
        <v>41745.826273148145</v>
      </c>
      <c r="T2771" s="11">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s="7" t="str">
        <f t="shared" si="260"/>
        <v>publishing</v>
      </c>
      <c r="R2772" s="7" t="str">
        <f t="shared" si="261"/>
        <v>children's books</v>
      </c>
      <c r="S2772" s="11">
        <f t="shared" si="262"/>
        <v>41686.705208333333</v>
      </c>
      <c r="T2772" s="11">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e">
        <f t="shared" si="259"/>
        <v>#DIV/0!</v>
      </c>
      <c r="Q2773" s="7" t="str">
        <f t="shared" si="260"/>
        <v>publishing</v>
      </c>
      <c r="R2773" s="7" t="str">
        <f t="shared" si="261"/>
        <v>children's books</v>
      </c>
      <c r="S2773" s="11">
        <f t="shared" si="262"/>
        <v>41257.531712962962</v>
      </c>
      <c r="T2773" s="11">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e">
        <f t="shared" si="259"/>
        <v>#DIV/0!</v>
      </c>
      <c r="Q2774" s="7" t="str">
        <f t="shared" si="260"/>
        <v>publishing</v>
      </c>
      <c r="R2774" s="7" t="str">
        <f t="shared" si="261"/>
        <v>children's books</v>
      </c>
      <c r="S2774" s="11">
        <f t="shared" si="262"/>
        <v>41537.869143518517</v>
      </c>
      <c r="T2774" s="11">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s="7" t="str">
        <f t="shared" si="260"/>
        <v>publishing</v>
      </c>
      <c r="R2775" s="7" t="str">
        <f t="shared" si="261"/>
        <v>children's books</v>
      </c>
      <c r="S2775" s="11">
        <f t="shared" si="262"/>
        <v>42474.86482638889</v>
      </c>
      <c r="T2775" s="11">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s="7" t="str">
        <f t="shared" si="260"/>
        <v>publishing</v>
      </c>
      <c r="R2776" s="7" t="str">
        <f t="shared" si="261"/>
        <v>children's books</v>
      </c>
      <c r="S2776" s="11">
        <f t="shared" si="262"/>
        <v>41311.126481481479</v>
      </c>
      <c r="T2776" s="11">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s="7" t="str">
        <f t="shared" si="260"/>
        <v>publishing</v>
      </c>
      <c r="R2777" s="7" t="str">
        <f t="shared" si="261"/>
        <v>children's books</v>
      </c>
      <c r="S2777" s="11">
        <f t="shared" si="262"/>
        <v>40863.013356481482</v>
      </c>
      <c r="T2777" s="11">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s="7" t="str">
        <f t="shared" si="260"/>
        <v>publishing</v>
      </c>
      <c r="R2778" s="7" t="str">
        <f t="shared" si="261"/>
        <v>children's books</v>
      </c>
      <c r="S2778" s="11">
        <f t="shared" si="262"/>
        <v>42136.297175925924</v>
      </c>
      <c r="T2778" s="11">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s="7" t="str">
        <f t="shared" si="260"/>
        <v>publishing</v>
      </c>
      <c r="R2779" s="7" t="str">
        <f t="shared" si="261"/>
        <v>children's books</v>
      </c>
      <c r="S2779" s="11">
        <f t="shared" si="262"/>
        <v>42172.669027777782</v>
      </c>
      <c r="T2779" s="11">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s="7" t="str">
        <f t="shared" si="260"/>
        <v>publishing</v>
      </c>
      <c r="R2780" s="7" t="str">
        <f t="shared" si="261"/>
        <v>children's books</v>
      </c>
      <c r="S2780" s="11">
        <f t="shared" si="262"/>
        <v>41846.978078703702</v>
      </c>
      <c r="T2780" s="11">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s="7" t="str">
        <f t="shared" si="260"/>
        <v>publishing</v>
      </c>
      <c r="R2781" s="7" t="str">
        <f t="shared" si="261"/>
        <v>children's books</v>
      </c>
      <c r="S2781" s="11">
        <f t="shared" si="262"/>
        <v>42300.585891203707</v>
      </c>
      <c r="T2781" s="11">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e">
        <f t="shared" si="259"/>
        <v>#DIV/0!</v>
      </c>
      <c r="Q2782" s="7" t="str">
        <f t="shared" si="260"/>
        <v>publishing</v>
      </c>
      <c r="R2782" s="7" t="str">
        <f t="shared" si="261"/>
        <v>children's books</v>
      </c>
      <c r="S2782" s="11">
        <f t="shared" si="262"/>
        <v>42774.447777777779</v>
      </c>
      <c r="T2782" s="11">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s="7" t="str">
        <f t="shared" si="260"/>
        <v>theater</v>
      </c>
      <c r="R2783" s="7" t="str">
        <f t="shared" si="261"/>
        <v>plays</v>
      </c>
      <c r="S2783" s="11">
        <f t="shared" si="262"/>
        <v>42018.94159722222</v>
      </c>
      <c r="T2783" s="11">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s="7" t="str">
        <f t="shared" si="260"/>
        <v>theater</v>
      </c>
      <c r="R2784" s="7" t="str">
        <f t="shared" si="261"/>
        <v>plays</v>
      </c>
      <c r="S2784" s="11">
        <f t="shared" si="262"/>
        <v>42026.924976851849</v>
      </c>
      <c r="T2784" s="11">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s="7" t="str">
        <f t="shared" si="260"/>
        <v>theater</v>
      </c>
      <c r="R2785" s="7" t="str">
        <f t="shared" si="261"/>
        <v>plays</v>
      </c>
      <c r="S2785" s="11">
        <f t="shared" si="262"/>
        <v>42103.535254629634</v>
      </c>
      <c r="T2785" s="11">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s="7" t="str">
        <f t="shared" si="260"/>
        <v>theater</v>
      </c>
      <c r="R2786" s="7" t="str">
        <f t="shared" si="261"/>
        <v>plays</v>
      </c>
      <c r="S2786" s="11">
        <f t="shared" si="262"/>
        <v>41920.787534722222</v>
      </c>
      <c r="T2786" s="11">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s="7" t="str">
        <f t="shared" si="260"/>
        <v>theater</v>
      </c>
      <c r="R2787" s="7" t="str">
        <f t="shared" si="261"/>
        <v>plays</v>
      </c>
      <c r="S2787" s="11">
        <f t="shared" si="262"/>
        <v>42558.189432870371</v>
      </c>
      <c r="T2787" s="11">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s="7" t="str">
        <f t="shared" si="260"/>
        <v>theater</v>
      </c>
      <c r="R2788" s="7" t="str">
        <f t="shared" si="261"/>
        <v>plays</v>
      </c>
      <c r="S2788" s="11">
        <f t="shared" si="262"/>
        <v>41815.569212962961</v>
      </c>
      <c r="T2788" s="11">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s="7" t="str">
        <f t="shared" si="260"/>
        <v>theater</v>
      </c>
      <c r="R2789" s="7" t="str">
        <f t="shared" si="261"/>
        <v>plays</v>
      </c>
      <c r="S2789" s="11">
        <f t="shared" si="262"/>
        <v>41808.198518518519</v>
      </c>
      <c r="T2789" s="11">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s="7" t="str">
        <f t="shared" si="260"/>
        <v>theater</v>
      </c>
      <c r="R2790" s="7" t="str">
        <f t="shared" si="261"/>
        <v>plays</v>
      </c>
      <c r="S2790" s="11">
        <f t="shared" si="262"/>
        <v>42550.701886574068</v>
      </c>
      <c r="T2790" s="11">
        <f t="shared" si="263"/>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s="7" t="str">
        <f t="shared" si="260"/>
        <v>theater</v>
      </c>
      <c r="R2791" s="7" t="str">
        <f t="shared" si="261"/>
        <v>plays</v>
      </c>
      <c r="S2791" s="11">
        <f t="shared" si="262"/>
        <v>42056.013124999998</v>
      </c>
      <c r="T2791" s="11">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s="7" t="str">
        <f t="shared" si="260"/>
        <v>theater</v>
      </c>
      <c r="R2792" s="7" t="str">
        <f t="shared" si="261"/>
        <v>plays</v>
      </c>
      <c r="S2792" s="11">
        <f t="shared" si="262"/>
        <v>42016.938692129625</v>
      </c>
      <c r="T2792" s="11">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s="7" t="str">
        <f t="shared" si="260"/>
        <v>theater</v>
      </c>
      <c r="R2793" s="7" t="str">
        <f t="shared" si="261"/>
        <v>plays</v>
      </c>
      <c r="S2793" s="11">
        <f t="shared" si="262"/>
        <v>42591.899988425925</v>
      </c>
      <c r="T2793" s="11">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s="7" t="str">
        <f t="shared" si="260"/>
        <v>theater</v>
      </c>
      <c r="R2794" s="7" t="str">
        <f t="shared" si="261"/>
        <v>plays</v>
      </c>
      <c r="S2794" s="11">
        <f t="shared" si="262"/>
        <v>42183.231006944443</v>
      </c>
      <c r="T2794" s="11">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s="7" t="str">
        <f t="shared" si="260"/>
        <v>theater</v>
      </c>
      <c r="R2795" s="7" t="str">
        <f t="shared" si="261"/>
        <v>plays</v>
      </c>
      <c r="S2795" s="11">
        <f t="shared" si="262"/>
        <v>42176.419039351851</v>
      </c>
      <c r="T2795" s="11">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s="7" t="str">
        <f t="shared" si="260"/>
        <v>theater</v>
      </c>
      <c r="R2796" s="7" t="str">
        <f t="shared" si="261"/>
        <v>plays</v>
      </c>
      <c r="S2796" s="11">
        <f t="shared" si="262"/>
        <v>42416.691655092596</v>
      </c>
      <c r="T2796" s="11">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s="7" t="str">
        <f t="shared" si="260"/>
        <v>theater</v>
      </c>
      <c r="R2797" s="7" t="str">
        <f t="shared" si="261"/>
        <v>plays</v>
      </c>
      <c r="S2797" s="11">
        <f t="shared" si="262"/>
        <v>41780.525937500002</v>
      </c>
      <c r="T2797" s="11">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s="7" t="str">
        <f t="shared" si="260"/>
        <v>theater</v>
      </c>
      <c r="R2798" s="7" t="str">
        <f t="shared" si="261"/>
        <v>plays</v>
      </c>
      <c r="S2798" s="11">
        <f t="shared" si="262"/>
        <v>41795.528101851851</v>
      </c>
      <c r="T2798" s="11">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s="7" t="str">
        <f t="shared" si="260"/>
        <v>theater</v>
      </c>
      <c r="R2799" s="7" t="str">
        <f t="shared" si="261"/>
        <v>plays</v>
      </c>
      <c r="S2799" s="11">
        <f t="shared" si="262"/>
        <v>41798.94027777778</v>
      </c>
      <c r="T2799" s="11">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s="7" t="str">
        <f t="shared" si="260"/>
        <v>theater</v>
      </c>
      <c r="R2800" s="7" t="str">
        <f t="shared" si="261"/>
        <v>plays</v>
      </c>
      <c r="S2800" s="11">
        <f t="shared" si="262"/>
        <v>42201.675011574072</v>
      </c>
      <c r="T2800" s="11">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s="7" t="str">
        <f t="shared" si="260"/>
        <v>theater</v>
      </c>
      <c r="R2801" s="7" t="str">
        <f t="shared" si="261"/>
        <v>plays</v>
      </c>
      <c r="S2801" s="11">
        <f t="shared" si="262"/>
        <v>42507.264699074076</v>
      </c>
      <c r="T2801" s="11">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s="7" t="str">
        <f t="shared" si="260"/>
        <v>theater</v>
      </c>
      <c r="R2802" s="7" t="str">
        <f t="shared" si="261"/>
        <v>plays</v>
      </c>
      <c r="S2802" s="11">
        <f t="shared" si="262"/>
        <v>41948.552847222221</v>
      </c>
      <c r="T2802" s="11">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s="7" t="str">
        <f t="shared" si="260"/>
        <v>theater</v>
      </c>
      <c r="R2803" s="7" t="str">
        <f t="shared" si="261"/>
        <v>plays</v>
      </c>
      <c r="S2803" s="11">
        <f t="shared" si="262"/>
        <v>41900.243159722224</v>
      </c>
      <c r="T2803" s="11">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s="7" t="str">
        <f t="shared" si="260"/>
        <v>theater</v>
      </c>
      <c r="R2804" s="7" t="str">
        <f t="shared" si="261"/>
        <v>plays</v>
      </c>
      <c r="S2804" s="11">
        <f t="shared" si="262"/>
        <v>42192.64707175926</v>
      </c>
      <c r="T2804" s="11">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s="7" t="str">
        <f t="shared" si="260"/>
        <v>theater</v>
      </c>
      <c r="R2805" s="7" t="str">
        <f t="shared" si="261"/>
        <v>plays</v>
      </c>
      <c r="S2805" s="11">
        <f t="shared" si="262"/>
        <v>42158.065694444449</v>
      </c>
      <c r="T2805" s="11">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s="7" t="str">
        <f t="shared" si="260"/>
        <v>theater</v>
      </c>
      <c r="R2806" s="7" t="str">
        <f t="shared" si="261"/>
        <v>plays</v>
      </c>
      <c r="S2806" s="11">
        <f t="shared" si="262"/>
        <v>41881.453587962962</v>
      </c>
      <c r="T2806" s="11">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s="7" t="str">
        <f t="shared" si="260"/>
        <v>theater</v>
      </c>
      <c r="R2807" s="7" t="str">
        <f t="shared" si="261"/>
        <v>plays</v>
      </c>
      <c r="S2807" s="11">
        <f t="shared" si="262"/>
        <v>42213.505474537036</v>
      </c>
      <c r="T2807" s="11">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s="7" t="str">
        <f t="shared" si="260"/>
        <v>theater</v>
      </c>
      <c r="R2808" s="7" t="str">
        <f t="shared" si="261"/>
        <v>plays</v>
      </c>
      <c r="S2808" s="11">
        <f t="shared" si="262"/>
        <v>42185.267245370371</v>
      </c>
      <c r="T2808" s="11">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s="7" t="str">
        <f t="shared" si="260"/>
        <v>theater</v>
      </c>
      <c r="R2809" s="7" t="str">
        <f t="shared" si="261"/>
        <v>plays</v>
      </c>
      <c r="S2809" s="11">
        <f t="shared" si="262"/>
        <v>42154.873124999998</v>
      </c>
      <c r="T2809" s="11">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s="7" t="str">
        <f t="shared" si="260"/>
        <v>theater</v>
      </c>
      <c r="R2810" s="7" t="str">
        <f t="shared" si="261"/>
        <v>plays</v>
      </c>
      <c r="S2810" s="11">
        <f t="shared" si="262"/>
        <v>42208.84646990741</v>
      </c>
      <c r="T2810" s="11">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s="7" t="str">
        <f t="shared" si="260"/>
        <v>theater</v>
      </c>
      <c r="R2811" s="7" t="str">
        <f t="shared" si="261"/>
        <v>plays</v>
      </c>
      <c r="S2811" s="11">
        <f t="shared" si="262"/>
        <v>42451.496817129635</v>
      </c>
      <c r="T2811" s="11">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s="7" t="str">
        <f t="shared" si="260"/>
        <v>theater</v>
      </c>
      <c r="R2812" s="7" t="str">
        <f t="shared" si="261"/>
        <v>plays</v>
      </c>
      <c r="S2812" s="11">
        <f t="shared" si="262"/>
        <v>41759.13962962963</v>
      </c>
      <c r="T2812" s="11">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s="7" t="str">
        <f t="shared" si="260"/>
        <v>theater</v>
      </c>
      <c r="R2813" s="7" t="str">
        <f t="shared" si="261"/>
        <v>plays</v>
      </c>
      <c r="S2813" s="11">
        <f t="shared" si="262"/>
        <v>42028.496562500004</v>
      </c>
      <c r="T2813" s="11">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s="7" t="str">
        <f t="shared" si="260"/>
        <v>theater</v>
      </c>
      <c r="R2814" s="7" t="str">
        <f t="shared" si="261"/>
        <v>plays</v>
      </c>
      <c r="S2814" s="11">
        <f t="shared" si="262"/>
        <v>42054.74418981481</v>
      </c>
      <c r="T2814" s="11">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s="7" t="str">
        <f t="shared" si="260"/>
        <v>theater</v>
      </c>
      <c r="R2815" s="7" t="str">
        <f t="shared" si="261"/>
        <v>plays</v>
      </c>
      <c r="S2815" s="11">
        <f t="shared" si="262"/>
        <v>42693.742604166662</v>
      </c>
      <c r="T2815" s="11">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s="7" t="str">
        <f t="shared" si="260"/>
        <v>theater</v>
      </c>
      <c r="R2816" s="7" t="str">
        <f t="shared" si="261"/>
        <v>plays</v>
      </c>
      <c r="S2816" s="11">
        <f t="shared" si="262"/>
        <v>42103.399479166663</v>
      </c>
      <c r="T2816" s="11">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s="7" t="str">
        <f t="shared" si="260"/>
        <v>theater</v>
      </c>
      <c r="R2817" s="7" t="str">
        <f t="shared" si="261"/>
        <v>plays</v>
      </c>
      <c r="S2817" s="11">
        <f t="shared" si="262"/>
        <v>42559.776724537034</v>
      </c>
      <c r="T2817" s="11">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s="7" t="str">
        <f t="shared" si="260"/>
        <v>theater</v>
      </c>
      <c r="R2818" s="7" t="str">
        <f t="shared" si="261"/>
        <v>plays</v>
      </c>
      <c r="S2818" s="11">
        <f t="shared" si="262"/>
        <v>42188.467499999999</v>
      </c>
      <c r="T2818" s="11">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E2819/L2819</f>
        <v>23.636363636363637</v>
      </c>
      <c r="Q2819" s="7" t="str">
        <f t="shared" ref="Q2819:Q2882" si="266">LEFT(N2819,FIND("/",N2819)-1)</f>
        <v>theater</v>
      </c>
      <c r="R2819" s="7" t="str">
        <f t="shared" ref="R2819:R2882" si="267">MID(N2819,FIND("/",N2819)+1,20)</f>
        <v>plays</v>
      </c>
      <c r="S2819" s="11">
        <f t="shared" ref="S2819:S2882" si="268">(((J2819/60)/60)/24)+DATE(1970,1,1)</f>
        <v>42023.634976851856</v>
      </c>
      <c r="T2819" s="11">
        <f t="shared" ref="T2819:T2882" si="26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s="7" t="str">
        <f t="shared" si="266"/>
        <v>theater</v>
      </c>
      <c r="R2820" s="7" t="str">
        <f t="shared" si="267"/>
        <v>plays</v>
      </c>
      <c r="S2820" s="11">
        <f t="shared" si="268"/>
        <v>42250.598217592589</v>
      </c>
      <c r="T2820" s="11">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s="7" t="str">
        <f t="shared" si="266"/>
        <v>theater</v>
      </c>
      <c r="R2821" s="7" t="str">
        <f t="shared" si="267"/>
        <v>plays</v>
      </c>
      <c r="S2821" s="11">
        <f t="shared" si="268"/>
        <v>42139.525567129633</v>
      </c>
      <c r="T2821" s="11">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s="7" t="str">
        <f t="shared" si="266"/>
        <v>theater</v>
      </c>
      <c r="R2822" s="7" t="str">
        <f t="shared" si="267"/>
        <v>plays</v>
      </c>
      <c r="S2822" s="11">
        <f t="shared" si="268"/>
        <v>42401.610983796301</v>
      </c>
      <c r="T2822" s="11">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s="7" t="str">
        <f t="shared" si="266"/>
        <v>theater</v>
      </c>
      <c r="R2823" s="7" t="str">
        <f t="shared" si="267"/>
        <v>plays</v>
      </c>
      <c r="S2823" s="11">
        <f t="shared" si="268"/>
        <v>41875.922858796301</v>
      </c>
      <c r="T2823" s="11">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s="7" t="str">
        <f t="shared" si="266"/>
        <v>theater</v>
      </c>
      <c r="R2824" s="7" t="str">
        <f t="shared" si="267"/>
        <v>plays</v>
      </c>
      <c r="S2824" s="11">
        <f t="shared" si="268"/>
        <v>42060.683935185181</v>
      </c>
      <c r="T2824" s="11">
        <f t="shared" si="26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s="7" t="str">
        <f t="shared" si="266"/>
        <v>theater</v>
      </c>
      <c r="R2825" s="7" t="str">
        <f t="shared" si="267"/>
        <v>plays</v>
      </c>
      <c r="S2825" s="11">
        <f t="shared" si="268"/>
        <v>42067.011643518519</v>
      </c>
      <c r="T2825" s="11">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s="7" t="str">
        <f t="shared" si="266"/>
        <v>theater</v>
      </c>
      <c r="R2826" s="7" t="str">
        <f t="shared" si="267"/>
        <v>plays</v>
      </c>
      <c r="S2826" s="11">
        <f t="shared" si="268"/>
        <v>42136.270787037036</v>
      </c>
      <c r="T2826" s="11">
        <f t="shared" si="26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s="7" t="str">
        <f t="shared" si="266"/>
        <v>theater</v>
      </c>
      <c r="R2827" s="7" t="str">
        <f t="shared" si="267"/>
        <v>plays</v>
      </c>
      <c r="S2827" s="11">
        <f t="shared" si="268"/>
        <v>42312.792662037042</v>
      </c>
      <c r="T2827" s="11">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s="7" t="str">
        <f t="shared" si="266"/>
        <v>theater</v>
      </c>
      <c r="R2828" s="7" t="str">
        <f t="shared" si="267"/>
        <v>plays</v>
      </c>
      <c r="S2828" s="11">
        <f t="shared" si="268"/>
        <v>42171.034861111111</v>
      </c>
      <c r="T2828" s="11">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s="7" t="str">
        <f t="shared" si="266"/>
        <v>theater</v>
      </c>
      <c r="R2829" s="7" t="str">
        <f t="shared" si="267"/>
        <v>plays</v>
      </c>
      <c r="S2829" s="11">
        <f t="shared" si="268"/>
        <v>42494.683634259258</v>
      </c>
      <c r="T2829" s="11">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s="7" t="str">
        <f t="shared" si="266"/>
        <v>theater</v>
      </c>
      <c r="R2830" s="7" t="str">
        <f t="shared" si="267"/>
        <v>plays</v>
      </c>
      <c r="S2830" s="11">
        <f t="shared" si="268"/>
        <v>42254.264687499999</v>
      </c>
      <c r="T2830" s="11">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s="7" t="str">
        <f t="shared" si="266"/>
        <v>theater</v>
      </c>
      <c r="R2831" s="7" t="str">
        <f t="shared" si="267"/>
        <v>plays</v>
      </c>
      <c r="S2831" s="11">
        <f t="shared" si="268"/>
        <v>42495.434236111112</v>
      </c>
      <c r="T2831" s="11">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s="7" t="str">
        <f t="shared" si="266"/>
        <v>theater</v>
      </c>
      <c r="R2832" s="7" t="str">
        <f t="shared" si="267"/>
        <v>plays</v>
      </c>
      <c r="S2832" s="11">
        <f t="shared" si="268"/>
        <v>41758.839675925927</v>
      </c>
      <c r="T2832" s="11">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s="7" t="str">
        <f t="shared" si="266"/>
        <v>theater</v>
      </c>
      <c r="R2833" s="7" t="str">
        <f t="shared" si="267"/>
        <v>plays</v>
      </c>
      <c r="S2833" s="11">
        <f t="shared" si="268"/>
        <v>42171.824884259258</v>
      </c>
      <c r="T2833" s="11">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s="7" t="str">
        <f t="shared" si="266"/>
        <v>theater</v>
      </c>
      <c r="R2834" s="7" t="str">
        <f t="shared" si="267"/>
        <v>plays</v>
      </c>
      <c r="S2834" s="11">
        <f t="shared" si="268"/>
        <v>41938.709421296298</v>
      </c>
      <c r="T2834" s="11">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s="7" t="str">
        <f t="shared" si="266"/>
        <v>theater</v>
      </c>
      <c r="R2835" s="7" t="str">
        <f t="shared" si="267"/>
        <v>plays</v>
      </c>
      <c r="S2835" s="11">
        <f t="shared" si="268"/>
        <v>42268.127696759257</v>
      </c>
      <c r="T2835" s="11">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s="7" t="str">
        <f t="shared" si="266"/>
        <v>theater</v>
      </c>
      <c r="R2836" s="7" t="str">
        <f t="shared" si="267"/>
        <v>plays</v>
      </c>
      <c r="S2836" s="11">
        <f t="shared" si="268"/>
        <v>42019.959837962961</v>
      </c>
      <c r="T2836" s="11">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s="7" t="str">
        <f t="shared" si="266"/>
        <v>theater</v>
      </c>
      <c r="R2837" s="7" t="str">
        <f t="shared" si="267"/>
        <v>plays</v>
      </c>
      <c r="S2837" s="11">
        <f t="shared" si="268"/>
        <v>42313.703900462962</v>
      </c>
      <c r="T2837" s="11">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s="7" t="str">
        <f t="shared" si="266"/>
        <v>theater</v>
      </c>
      <c r="R2838" s="7" t="str">
        <f t="shared" si="267"/>
        <v>plays</v>
      </c>
      <c r="S2838" s="11">
        <f t="shared" si="268"/>
        <v>42746.261782407411</v>
      </c>
      <c r="T2838" s="11">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s="7" t="str">
        <f t="shared" si="266"/>
        <v>theater</v>
      </c>
      <c r="R2839" s="7" t="str">
        <f t="shared" si="267"/>
        <v>plays</v>
      </c>
      <c r="S2839" s="11">
        <f t="shared" si="268"/>
        <v>42307.908379629633</v>
      </c>
      <c r="T2839" s="11">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s="7" t="str">
        <f t="shared" si="266"/>
        <v>theater</v>
      </c>
      <c r="R2840" s="7" t="str">
        <f t="shared" si="267"/>
        <v>plays</v>
      </c>
      <c r="S2840" s="11">
        <f t="shared" si="268"/>
        <v>41842.607592592591</v>
      </c>
      <c r="T2840" s="11">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s="7" t="str">
        <f t="shared" si="266"/>
        <v>theater</v>
      </c>
      <c r="R2841" s="7" t="str">
        <f t="shared" si="267"/>
        <v>plays</v>
      </c>
      <c r="S2841" s="11">
        <f t="shared" si="268"/>
        <v>41853.240208333329</v>
      </c>
      <c r="T2841" s="11">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s="7" t="str">
        <f t="shared" si="266"/>
        <v>theater</v>
      </c>
      <c r="R2842" s="7" t="str">
        <f t="shared" si="267"/>
        <v>plays</v>
      </c>
      <c r="S2842" s="11">
        <f t="shared" si="268"/>
        <v>42060.035636574074</v>
      </c>
      <c r="T2842" s="11">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s="7" t="str">
        <f t="shared" si="266"/>
        <v>theater</v>
      </c>
      <c r="R2843" s="7" t="str">
        <f t="shared" si="267"/>
        <v>plays</v>
      </c>
      <c r="S2843" s="11">
        <f t="shared" si="268"/>
        <v>42291.739548611105</v>
      </c>
      <c r="T2843" s="11">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e">
        <f t="shared" si="265"/>
        <v>#DIV/0!</v>
      </c>
      <c r="Q2844" s="7" t="str">
        <f t="shared" si="266"/>
        <v>theater</v>
      </c>
      <c r="R2844" s="7" t="str">
        <f t="shared" si="267"/>
        <v>plays</v>
      </c>
      <c r="S2844" s="11">
        <f t="shared" si="268"/>
        <v>41784.952488425923</v>
      </c>
      <c r="T2844" s="11">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e">
        <f t="shared" si="265"/>
        <v>#DIV/0!</v>
      </c>
      <c r="Q2845" s="7" t="str">
        <f t="shared" si="266"/>
        <v>theater</v>
      </c>
      <c r="R2845" s="7" t="str">
        <f t="shared" si="267"/>
        <v>plays</v>
      </c>
      <c r="S2845" s="11">
        <f t="shared" si="268"/>
        <v>42492.737847222219</v>
      </c>
      <c r="T2845" s="11">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s="7" t="str">
        <f t="shared" si="266"/>
        <v>theater</v>
      </c>
      <c r="R2846" s="7" t="str">
        <f t="shared" si="267"/>
        <v>plays</v>
      </c>
      <c r="S2846" s="11">
        <f t="shared" si="268"/>
        <v>42709.546064814815</v>
      </c>
      <c r="T2846" s="11">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s="7" t="str">
        <f t="shared" si="266"/>
        <v>theater</v>
      </c>
      <c r="R2847" s="7" t="str">
        <f t="shared" si="267"/>
        <v>plays</v>
      </c>
      <c r="S2847" s="11">
        <f t="shared" si="268"/>
        <v>42103.016585648147</v>
      </c>
      <c r="T2847" s="11">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e">
        <f t="shared" si="265"/>
        <v>#DIV/0!</v>
      </c>
      <c r="Q2848" s="7" t="str">
        <f t="shared" si="266"/>
        <v>theater</v>
      </c>
      <c r="R2848" s="7" t="str">
        <f t="shared" si="267"/>
        <v>plays</v>
      </c>
      <c r="S2848" s="11">
        <f t="shared" si="268"/>
        <v>42108.692060185189</v>
      </c>
      <c r="T2848" s="11">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e">
        <f t="shared" si="265"/>
        <v>#DIV/0!</v>
      </c>
      <c r="Q2849" s="7" t="str">
        <f t="shared" si="266"/>
        <v>theater</v>
      </c>
      <c r="R2849" s="7" t="str">
        <f t="shared" si="267"/>
        <v>plays</v>
      </c>
      <c r="S2849" s="11">
        <f t="shared" si="268"/>
        <v>42453.806307870371</v>
      </c>
      <c r="T2849" s="11">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s="7" t="str">
        <f t="shared" si="266"/>
        <v>theater</v>
      </c>
      <c r="R2850" s="7" t="str">
        <f t="shared" si="267"/>
        <v>plays</v>
      </c>
      <c r="S2850" s="11">
        <f t="shared" si="268"/>
        <v>42123.648831018523</v>
      </c>
      <c r="T2850" s="11">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s="7" t="str">
        <f t="shared" si="266"/>
        <v>theater</v>
      </c>
      <c r="R2851" s="7" t="str">
        <f t="shared" si="267"/>
        <v>plays</v>
      </c>
      <c r="S2851" s="11">
        <f t="shared" si="268"/>
        <v>42453.428240740745</v>
      </c>
      <c r="T2851" s="11">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s="7" t="str">
        <f t="shared" si="266"/>
        <v>theater</v>
      </c>
      <c r="R2852" s="7" t="str">
        <f t="shared" si="267"/>
        <v>plays</v>
      </c>
      <c r="S2852" s="11">
        <f t="shared" si="268"/>
        <v>41858.007071759261</v>
      </c>
      <c r="T2852" s="11">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e">
        <f t="shared" si="265"/>
        <v>#DIV/0!</v>
      </c>
      <c r="Q2853" s="7" t="str">
        <f t="shared" si="266"/>
        <v>theater</v>
      </c>
      <c r="R2853" s="7" t="str">
        <f t="shared" si="267"/>
        <v>plays</v>
      </c>
      <c r="S2853" s="11">
        <f t="shared" si="268"/>
        <v>42390.002650462964</v>
      </c>
      <c r="T2853" s="11">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s="7" t="str">
        <f t="shared" si="266"/>
        <v>theater</v>
      </c>
      <c r="R2854" s="7" t="str">
        <f t="shared" si="267"/>
        <v>plays</v>
      </c>
      <c r="S2854" s="11">
        <f t="shared" si="268"/>
        <v>41781.045173611114</v>
      </c>
      <c r="T2854" s="11">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e">
        <f t="shared" si="265"/>
        <v>#DIV/0!</v>
      </c>
      <c r="Q2855" s="7" t="str">
        <f t="shared" si="266"/>
        <v>theater</v>
      </c>
      <c r="R2855" s="7" t="str">
        <f t="shared" si="267"/>
        <v>plays</v>
      </c>
      <c r="S2855" s="11">
        <f t="shared" si="268"/>
        <v>41836.190937499996</v>
      </c>
      <c r="T2855" s="11">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s="7" t="str">
        <f t="shared" si="266"/>
        <v>theater</v>
      </c>
      <c r="R2856" s="7" t="str">
        <f t="shared" si="267"/>
        <v>plays</v>
      </c>
      <c r="S2856" s="11">
        <f t="shared" si="268"/>
        <v>42111.71665509259</v>
      </c>
      <c r="T2856" s="11">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s="7" t="str">
        <f t="shared" si="266"/>
        <v>theater</v>
      </c>
      <c r="R2857" s="7" t="str">
        <f t="shared" si="267"/>
        <v>plays</v>
      </c>
      <c r="S2857" s="11">
        <f t="shared" si="268"/>
        <v>42370.007766203707</v>
      </c>
      <c r="T2857" s="11">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s="7" t="str">
        <f t="shared" si="266"/>
        <v>theater</v>
      </c>
      <c r="R2858" s="7" t="str">
        <f t="shared" si="267"/>
        <v>plays</v>
      </c>
      <c r="S2858" s="11">
        <f t="shared" si="268"/>
        <v>42165.037581018521</v>
      </c>
      <c r="T2858" s="11">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s="7" t="str">
        <f t="shared" si="266"/>
        <v>theater</v>
      </c>
      <c r="R2859" s="7" t="str">
        <f t="shared" si="267"/>
        <v>plays</v>
      </c>
      <c r="S2859" s="11">
        <f t="shared" si="268"/>
        <v>42726.920081018514</v>
      </c>
      <c r="T2859" s="11">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e">
        <f t="shared" si="265"/>
        <v>#DIV/0!</v>
      </c>
      <c r="Q2860" s="7" t="str">
        <f t="shared" si="266"/>
        <v>theater</v>
      </c>
      <c r="R2860" s="7" t="str">
        <f t="shared" si="267"/>
        <v>plays</v>
      </c>
      <c r="S2860" s="11">
        <f t="shared" si="268"/>
        <v>41954.545081018514</v>
      </c>
      <c r="T2860" s="11">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s="7" t="str">
        <f t="shared" si="266"/>
        <v>theater</v>
      </c>
      <c r="R2861" s="7" t="str">
        <f t="shared" si="267"/>
        <v>plays</v>
      </c>
      <c r="S2861" s="11">
        <f t="shared" si="268"/>
        <v>42233.362314814818</v>
      </c>
      <c r="T2861" s="11">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s="7" t="str">
        <f t="shared" si="266"/>
        <v>theater</v>
      </c>
      <c r="R2862" s="7" t="str">
        <f t="shared" si="267"/>
        <v>plays</v>
      </c>
      <c r="S2862" s="11">
        <f t="shared" si="268"/>
        <v>42480.800648148142</v>
      </c>
      <c r="T2862" s="11">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s="7" t="str">
        <f t="shared" si="266"/>
        <v>theater</v>
      </c>
      <c r="R2863" s="7" t="str">
        <f t="shared" si="267"/>
        <v>plays</v>
      </c>
      <c r="S2863" s="11">
        <f t="shared" si="268"/>
        <v>42257.590833333335</v>
      </c>
      <c r="T2863" s="11">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s="7" t="str">
        <f t="shared" si="266"/>
        <v>theater</v>
      </c>
      <c r="R2864" s="7" t="str">
        <f t="shared" si="267"/>
        <v>plays</v>
      </c>
      <c r="S2864" s="11">
        <f t="shared" si="268"/>
        <v>41784.789687500001</v>
      </c>
      <c r="T2864" s="11">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s="7" t="str">
        <f t="shared" si="266"/>
        <v>theater</v>
      </c>
      <c r="R2865" s="7" t="str">
        <f t="shared" si="267"/>
        <v>plays</v>
      </c>
      <c r="S2865" s="11">
        <f t="shared" si="268"/>
        <v>41831.675034722226</v>
      </c>
      <c r="T2865" s="11">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s="7" t="str">
        <f t="shared" si="266"/>
        <v>theater</v>
      </c>
      <c r="R2866" s="7" t="str">
        <f t="shared" si="267"/>
        <v>plays</v>
      </c>
      <c r="S2866" s="11">
        <f t="shared" si="268"/>
        <v>42172.613506944443</v>
      </c>
      <c r="T2866" s="11">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e">
        <f t="shared" si="265"/>
        <v>#DIV/0!</v>
      </c>
      <c r="Q2867" s="7" t="str">
        <f t="shared" si="266"/>
        <v>theater</v>
      </c>
      <c r="R2867" s="7" t="str">
        <f t="shared" si="267"/>
        <v>plays</v>
      </c>
      <c r="S2867" s="11">
        <f t="shared" si="268"/>
        <v>41950.114108796297</v>
      </c>
      <c r="T2867" s="11">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s="7" t="str">
        <f t="shared" si="266"/>
        <v>theater</v>
      </c>
      <c r="R2868" s="7" t="str">
        <f t="shared" si="267"/>
        <v>plays</v>
      </c>
      <c r="S2868" s="11">
        <f t="shared" si="268"/>
        <v>42627.955104166671</v>
      </c>
      <c r="T2868" s="11">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s="7" t="str">
        <f t="shared" si="266"/>
        <v>theater</v>
      </c>
      <c r="R2869" s="7" t="str">
        <f t="shared" si="267"/>
        <v>plays</v>
      </c>
      <c r="S2869" s="11">
        <f t="shared" si="268"/>
        <v>42531.195277777777</v>
      </c>
      <c r="T2869" s="11">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s="7" t="str">
        <f t="shared" si="266"/>
        <v>theater</v>
      </c>
      <c r="R2870" s="7" t="str">
        <f t="shared" si="267"/>
        <v>plays</v>
      </c>
      <c r="S2870" s="11">
        <f t="shared" si="268"/>
        <v>42618.827013888891</v>
      </c>
      <c r="T2870" s="11">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s="7" t="str">
        <f t="shared" si="266"/>
        <v>theater</v>
      </c>
      <c r="R2871" s="7" t="str">
        <f t="shared" si="267"/>
        <v>plays</v>
      </c>
      <c r="S2871" s="11">
        <f t="shared" si="268"/>
        <v>42540.593530092592</v>
      </c>
      <c r="T2871" s="11">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s="7" t="str">
        <f t="shared" si="266"/>
        <v>theater</v>
      </c>
      <c r="R2872" s="7" t="str">
        <f t="shared" si="267"/>
        <v>plays</v>
      </c>
      <c r="S2872" s="11">
        <f t="shared" si="268"/>
        <v>41746.189409722225</v>
      </c>
      <c r="T2872" s="11">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s="7" t="str">
        <f t="shared" si="266"/>
        <v>theater</v>
      </c>
      <c r="R2873" s="7" t="str">
        <f t="shared" si="267"/>
        <v>plays</v>
      </c>
      <c r="S2873" s="11">
        <f t="shared" si="268"/>
        <v>41974.738576388889</v>
      </c>
      <c r="T2873" s="11">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e">
        <f t="shared" si="265"/>
        <v>#DIV/0!</v>
      </c>
      <c r="Q2874" s="7" t="str">
        <f t="shared" si="266"/>
        <v>theater</v>
      </c>
      <c r="R2874" s="7" t="str">
        <f t="shared" si="267"/>
        <v>plays</v>
      </c>
      <c r="S2874" s="11">
        <f t="shared" si="268"/>
        <v>42115.11618055556</v>
      </c>
      <c r="T2874" s="11">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s="7" t="str">
        <f t="shared" si="266"/>
        <v>theater</v>
      </c>
      <c r="R2875" s="7" t="str">
        <f t="shared" si="267"/>
        <v>plays</v>
      </c>
      <c r="S2875" s="11">
        <f t="shared" si="268"/>
        <v>42002.817488425921</v>
      </c>
      <c r="T2875" s="11">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s="7" t="str">
        <f t="shared" si="266"/>
        <v>theater</v>
      </c>
      <c r="R2876" s="7" t="str">
        <f t="shared" si="267"/>
        <v>plays</v>
      </c>
      <c r="S2876" s="11">
        <f t="shared" si="268"/>
        <v>42722.84474537037</v>
      </c>
      <c r="T2876" s="11">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s="7" t="str">
        <f t="shared" si="266"/>
        <v>theater</v>
      </c>
      <c r="R2877" s="7" t="str">
        <f t="shared" si="267"/>
        <v>plays</v>
      </c>
      <c r="S2877" s="11">
        <f t="shared" si="268"/>
        <v>42465.128391203703</v>
      </c>
      <c r="T2877" s="11">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e">
        <f t="shared" si="265"/>
        <v>#DIV/0!</v>
      </c>
      <c r="Q2878" s="7" t="str">
        <f t="shared" si="266"/>
        <v>theater</v>
      </c>
      <c r="R2878" s="7" t="str">
        <f t="shared" si="267"/>
        <v>plays</v>
      </c>
      <c r="S2878" s="11">
        <f t="shared" si="268"/>
        <v>42171.743969907402</v>
      </c>
      <c r="T2878" s="11">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s="7" t="str">
        <f t="shared" si="266"/>
        <v>theater</v>
      </c>
      <c r="R2879" s="7" t="str">
        <f t="shared" si="267"/>
        <v>plays</v>
      </c>
      <c r="S2879" s="11">
        <f t="shared" si="268"/>
        <v>42672.955138888887</v>
      </c>
      <c r="T2879" s="11">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s="7" t="str">
        <f t="shared" si="266"/>
        <v>theater</v>
      </c>
      <c r="R2880" s="7" t="str">
        <f t="shared" si="267"/>
        <v>plays</v>
      </c>
      <c r="S2880" s="11">
        <f t="shared" si="268"/>
        <v>42128.615682870368</v>
      </c>
      <c r="T2880" s="11">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s="7" t="str">
        <f t="shared" si="266"/>
        <v>theater</v>
      </c>
      <c r="R2881" s="7" t="str">
        <f t="shared" si="267"/>
        <v>plays</v>
      </c>
      <c r="S2881" s="11">
        <f t="shared" si="268"/>
        <v>42359.725243055553</v>
      </c>
      <c r="T2881" s="11">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s="7" t="str">
        <f t="shared" si="266"/>
        <v>theater</v>
      </c>
      <c r="R2882" s="7" t="str">
        <f t="shared" si="267"/>
        <v>plays</v>
      </c>
      <c r="S2882" s="11">
        <f t="shared" si="268"/>
        <v>42192.905694444446</v>
      </c>
      <c r="T2882" s="11">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t="e">
        <f t="shared" ref="P2883:P2946" si="271">E2883/L2883</f>
        <v>#DIV/0!</v>
      </c>
      <c r="Q2883" s="7" t="str">
        <f t="shared" ref="Q2883:Q2946" si="272">LEFT(N2883,FIND("/",N2883)-1)</f>
        <v>theater</v>
      </c>
      <c r="R2883" s="7" t="str">
        <f t="shared" ref="R2883:R2946" si="273">MID(N2883,FIND("/",N2883)+1,20)</f>
        <v>plays</v>
      </c>
      <c r="S2883" s="11">
        <f t="shared" ref="S2883:S2946" si="274">(((J2883/60)/60)/24)+DATE(1970,1,1)</f>
        <v>41916.597638888888</v>
      </c>
      <c r="T2883" s="11">
        <f t="shared" ref="T2883:T2946" si="275">(((I2883/60)/60)/24)+DATE(1970,1,1)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s="7" t="str">
        <f t="shared" si="272"/>
        <v>theater</v>
      </c>
      <c r="R2884" s="7" t="str">
        <f t="shared" si="273"/>
        <v>plays</v>
      </c>
      <c r="S2884" s="11">
        <f t="shared" si="274"/>
        <v>42461.596273148149</v>
      </c>
      <c r="T2884" s="11">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s="7" t="str">
        <f t="shared" si="272"/>
        <v>theater</v>
      </c>
      <c r="R2885" s="7" t="str">
        <f t="shared" si="273"/>
        <v>plays</v>
      </c>
      <c r="S2885" s="11">
        <f t="shared" si="274"/>
        <v>42370.90320601852</v>
      </c>
      <c r="T2885" s="11">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s="7" t="str">
        <f t="shared" si="272"/>
        <v>theater</v>
      </c>
      <c r="R2886" s="7" t="str">
        <f t="shared" si="273"/>
        <v>plays</v>
      </c>
      <c r="S2886" s="11">
        <f t="shared" si="274"/>
        <v>41948.727256944447</v>
      </c>
      <c r="T2886" s="11">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s="7" t="str">
        <f t="shared" si="272"/>
        <v>theater</v>
      </c>
      <c r="R2887" s="7" t="str">
        <f t="shared" si="273"/>
        <v>plays</v>
      </c>
      <c r="S2887" s="11">
        <f t="shared" si="274"/>
        <v>42047.07640046296</v>
      </c>
      <c r="T2887" s="11">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s="7" t="str">
        <f t="shared" si="272"/>
        <v>theater</v>
      </c>
      <c r="R2888" s="7" t="str">
        <f t="shared" si="273"/>
        <v>plays</v>
      </c>
      <c r="S2888" s="11">
        <f t="shared" si="274"/>
        <v>42261.632916666669</v>
      </c>
      <c r="T2888" s="11">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s="7" t="str">
        <f t="shared" si="272"/>
        <v>theater</v>
      </c>
      <c r="R2889" s="7" t="str">
        <f t="shared" si="273"/>
        <v>plays</v>
      </c>
      <c r="S2889" s="11">
        <f t="shared" si="274"/>
        <v>41985.427361111113</v>
      </c>
      <c r="T2889" s="11">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e">
        <f t="shared" si="271"/>
        <v>#DIV/0!</v>
      </c>
      <c r="Q2890" s="7" t="str">
        <f t="shared" si="272"/>
        <v>theater</v>
      </c>
      <c r="R2890" s="7" t="str">
        <f t="shared" si="273"/>
        <v>plays</v>
      </c>
      <c r="S2890" s="11">
        <f t="shared" si="274"/>
        <v>41922.535185185188</v>
      </c>
      <c r="T2890" s="11">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s="7" t="str">
        <f t="shared" si="272"/>
        <v>theater</v>
      </c>
      <c r="R2891" s="7" t="str">
        <f t="shared" si="273"/>
        <v>plays</v>
      </c>
      <c r="S2891" s="11">
        <f t="shared" si="274"/>
        <v>41850.863252314812</v>
      </c>
      <c r="T2891" s="11">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s="7" t="str">
        <f t="shared" si="272"/>
        <v>theater</v>
      </c>
      <c r="R2892" s="7" t="str">
        <f t="shared" si="273"/>
        <v>plays</v>
      </c>
      <c r="S2892" s="11">
        <f t="shared" si="274"/>
        <v>41831.742962962962</v>
      </c>
      <c r="T2892" s="11">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s="7" t="str">
        <f t="shared" si="272"/>
        <v>theater</v>
      </c>
      <c r="R2893" s="7" t="str">
        <f t="shared" si="273"/>
        <v>plays</v>
      </c>
      <c r="S2893" s="11">
        <f t="shared" si="274"/>
        <v>42415.883425925931</v>
      </c>
      <c r="T2893" s="11">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s="7" t="str">
        <f t="shared" si="272"/>
        <v>theater</v>
      </c>
      <c r="R2894" s="7" t="str">
        <f t="shared" si="273"/>
        <v>plays</v>
      </c>
      <c r="S2894" s="11">
        <f t="shared" si="274"/>
        <v>41869.714166666665</v>
      </c>
      <c r="T2894" s="11">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s="7" t="str">
        <f t="shared" si="272"/>
        <v>theater</v>
      </c>
      <c r="R2895" s="7" t="str">
        <f t="shared" si="273"/>
        <v>plays</v>
      </c>
      <c r="S2895" s="11">
        <f t="shared" si="274"/>
        <v>41953.773090277777</v>
      </c>
      <c r="T2895" s="11">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e">
        <f t="shared" si="271"/>
        <v>#DIV/0!</v>
      </c>
      <c r="Q2896" s="7" t="str">
        <f t="shared" si="272"/>
        <v>theater</v>
      </c>
      <c r="R2896" s="7" t="str">
        <f t="shared" si="273"/>
        <v>plays</v>
      </c>
      <c r="S2896" s="11">
        <f t="shared" si="274"/>
        <v>42037.986284722225</v>
      </c>
      <c r="T2896" s="11">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s="7" t="str">
        <f t="shared" si="272"/>
        <v>theater</v>
      </c>
      <c r="R2897" s="7" t="str">
        <f t="shared" si="273"/>
        <v>plays</v>
      </c>
      <c r="S2897" s="11">
        <f t="shared" si="274"/>
        <v>41811.555462962962</v>
      </c>
      <c r="T2897" s="11">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s="7" t="str">
        <f t="shared" si="272"/>
        <v>theater</v>
      </c>
      <c r="R2898" s="7" t="str">
        <f t="shared" si="273"/>
        <v>plays</v>
      </c>
      <c r="S2898" s="11">
        <f t="shared" si="274"/>
        <v>42701.908807870372</v>
      </c>
      <c r="T2898" s="11">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s="7" t="str">
        <f t="shared" si="272"/>
        <v>theater</v>
      </c>
      <c r="R2899" s="7" t="str">
        <f t="shared" si="273"/>
        <v>plays</v>
      </c>
      <c r="S2899" s="11">
        <f t="shared" si="274"/>
        <v>42258.646504629629</v>
      </c>
      <c r="T2899" s="11">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s="7" t="str">
        <f t="shared" si="272"/>
        <v>theater</v>
      </c>
      <c r="R2900" s="7" t="str">
        <f t="shared" si="273"/>
        <v>plays</v>
      </c>
      <c r="S2900" s="11">
        <f t="shared" si="274"/>
        <v>42278.664965277778</v>
      </c>
      <c r="T2900" s="11">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e">
        <f t="shared" si="271"/>
        <v>#DIV/0!</v>
      </c>
      <c r="Q2901" s="7" t="str">
        <f t="shared" si="272"/>
        <v>theater</v>
      </c>
      <c r="R2901" s="7" t="str">
        <f t="shared" si="273"/>
        <v>plays</v>
      </c>
      <c r="S2901" s="11">
        <f t="shared" si="274"/>
        <v>42515.078217592592</v>
      </c>
      <c r="T2901" s="11">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s="7" t="str">
        <f t="shared" si="272"/>
        <v>theater</v>
      </c>
      <c r="R2902" s="7" t="str">
        <f t="shared" si="273"/>
        <v>plays</v>
      </c>
      <c r="S2902" s="11">
        <f t="shared" si="274"/>
        <v>41830.234166666669</v>
      </c>
      <c r="T2902" s="11">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s="7" t="str">
        <f t="shared" si="272"/>
        <v>theater</v>
      </c>
      <c r="R2903" s="7" t="str">
        <f t="shared" si="273"/>
        <v>plays</v>
      </c>
      <c r="S2903" s="11">
        <f t="shared" si="274"/>
        <v>41982.904386574075</v>
      </c>
      <c r="T2903" s="11">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s="7" t="str">
        <f t="shared" si="272"/>
        <v>theater</v>
      </c>
      <c r="R2904" s="7" t="str">
        <f t="shared" si="273"/>
        <v>plays</v>
      </c>
      <c r="S2904" s="11">
        <f t="shared" si="274"/>
        <v>42210.439768518518</v>
      </c>
      <c r="T2904" s="11">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s="7" t="str">
        <f t="shared" si="272"/>
        <v>theater</v>
      </c>
      <c r="R2905" s="7" t="str">
        <f t="shared" si="273"/>
        <v>plays</v>
      </c>
      <c r="S2905" s="11">
        <f t="shared" si="274"/>
        <v>42196.166874999995</v>
      </c>
      <c r="T2905" s="11">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s="7" t="str">
        <f t="shared" si="272"/>
        <v>theater</v>
      </c>
      <c r="R2906" s="7" t="str">
        <f t="shared" si="273"/>
        <v>plays</v>
      </c>
      <c r="S2906" s="11">
        <f t="shared" si="274"/>
        <v>41940.967951388891</v>
      </c>
      <c r="T2906" s="11">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s="7" t="str">
        <f t="shared" si="272"/>
        <v>theater</v>
      </c>
      <c r="R2907" s="7" t="str">
        <f t="shared" si="273"/>
        <v>plays</v>
      </c>
      <c r="S2907" s="11">
        <f t="shared" si="274"/>
        <v>42606.056863425925</v>
      </c>
      <c r="T2907" s="11">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s="7" t="str">
        <f t="shared" si="272"/>
        <v>theater</v>
      </c>
      <c r="R2908" s="7" t="str">
        <f t="shared" si="273"/>
        <v>plays</v>
      </c>
      <c r="S2908" s="11">
        <f t="shared" si="274"/>
        <v>42199.648912037039</v>
      </c>
      <c r="T2908" s="11">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s="7" t="str">
        <f t="shared" si="272"/>
        <v>theater</v>
      </c>
      <c r="R2909" s="7" t="str">
        <f t="shared" si="273"/>
        <v>plays</v>
      </c>
      <c r="S2909" s="11">
        <f t="shared" si="274"/>
        <v>42444.877743055549</v>
      </c>
      <c r="T2909" s="11">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s="7" t="str">
        <f t="shared" si="272"/>
        <v>theater</v>
      </c>
      <c r="R2910" s="7" t="str">
        <f t="shared" si="273"/>
        <v>plays</v>
      </c>
      <c r="S2910" s="11">
        <f t="shared" si="274"/>
        <v>42499.731701388882</v>
      </c>
      <c r="T2910" s="11">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s="7" t="str">
        <f t="shared" si="272"/>
        <v>theater</v>
      </c>
      <c r="R2911" s="7" t="str">
        <f t="shared" si="273"/>
        <v>plays</v>
      </c>
      <c r="S2911" s="11">
        <f t="shared" si="274"/>
        <v>41929.266215277778</v>
      </c>
      <c r="T2911" s="11">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s="7" t="str">
        <f t="shared" si="272"/>
        <v>theater</v>
      </c>
      <c r="R2912" s="7" t="str">
        <f t="shared" si="273"/>
        <v>plays</v>
      </c>
      <c r="S2912" s="11">
        <f t="shared" si="274"/>
        <v>42107.841284722221</v>
      </c>
      <c r="T2912" s="11">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s="7" t="str">
        <f t="shared" si="272"/>
        <v>theater</v>
      </c>
      <c r="R2913" s="7" t="str">
        <f t="shared" si="273"/>
        <v>plays</v>
      </c>
      <c r="S2913" s="11">
        <f t="shared" si="274"/>
        <v>42142.768819444449</v>
      </c>
      <c r="T2913" s="11">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s="7" t="str">
        <f t="shared" si="272"/>
        <v>theater</v>
      </c>
      <c r="R2914" s="7" t="str">
        <f t="shared" si="273"/>
        <v>plays</v>
      </c>
      <c r="S2914" s="11">
        <f t="shared" si="274"/>
        <v>42354.131643518514</v>
      </c>
      <c r="T2914" s="11">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s="7" t="str">
        <f t="shared" si="272"/>
        <v>theater</v>
      </c>
      <c r="R2915" s="7" t="str">
        <f t="shared" si="273"/>
        <v>plays</v>
      </c>
      <c r="S2915" s="11">
        <f t="shared" si="274"/>
        <v>41828.922905092593</v>
      </c>
      <c r="T2915" s="11">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s="7" t="str">
        <f t="shared" si="272"/>
        <v>theater</v>
      </c>
      <c r="R2916" s="7" t="str">
        <f t="shared" si="273"/>
        <v>plays</v>
      </c>
      <c r="S2916" s="11">
        <f t="shared" si="274"/>
        <v>42017.907337962963</v>
      </c>
      <c r="T2916" s="11">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s="7" t="str">
        <f t="shared" si="272"/>
        <v>theater</v>
      </c>
      <c r="R2917" s="7" t="str">
        <f t="shared" si="273"/>
        <v>plays</v>
      </c>
      <c r="S2917" s="11">
        <f t="shared" si="274"/>
        <v>42415.398032407407</v>
      </c>
      <c r="T2917" s="11">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s="7" t="str">
        <f t="shared" si="272"/>
        <v>theater</v>
      </c>
      <c r="R2918" s="7" t="str">
        <f t="shared" si="273"/>
        <v>plays</v>
      </c>
      <c r="S2918" s="11">
        <f t="shared" si="274"/>
        <v>41755.476724537039</v>
      </c>
      <c r="T2918" s="11">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s="7" t="str">
        <f t="shared" si="272"/>
        <v>theater</v>
      </c>
      <c r="R2919" s="7" t="str">
        <f t="shared" si="273"/>
        <v>plays</v>
      </c>
      <c r="S2919" s="11">
        <f t="shared" si="274"/>
        <v>42245.234340277777</v>
      </c>
      <c r="T2919" s="11">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s="7" t="str">
        <f t="shared" si="272"/>
        <v>theater</v>
      </c>
      <c r="R2920" s="7" t="str">
        <f t="shared" si="273"/>
        <v>plays</v>
      </c>
      <c r="S2920" s="11">
        <f t="shared" si="274"/>
        <v>42278.629710648151</v>
      </c>
      <c r="T2920" s="11">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s="7" t="str">
        <f t="shared" si="272"/>
        <v>theater</v>
      </c>
      <c r="R2921" s="7" t="str">
        <f t="shared" si="273"/>
        <v>plays</v>
      </c>
      <c r="S2921" s="11">
        <f t="shared" si="274"/>
        <v>41826.61954861111</v>
      </c>
      <c r="T2921" s="11">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s="7" t="str">
        <f t="shared" si="272"/>
        <v>theater</v>
      </c>
      <c r="R2922" s="7" t="str">
        <f t="shared" si="273"/>
        <v>plays</v>
      </c>
      <c r="S2922" s="11">
        <f t="shared" si="274"/>
        <v>42058.792476851857</v>
      </c>
      <c r="T2922" s="11">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s="7" t="str">
        <f t="shared" si="272"/>
        <v>theater</v>
      </c>
      <c r="R2923" s="7" t="str">
        <f t="shared" si="273"/>
        <v>musical</v>
      </c>
      <c r="S2923" s="11">
        <f t="shared" si="274"/>
        <v>41877.886620370373</v>
      </c>
      <c r="T2923" s="11">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s="7" t="str">
        <f t="shared" si="272"/>
        <v>theater</v>
      </c>
      <c r="R2924" s="7" t="str">
        <f t="shared" si="273"/>
        <v>musical</v>
      </c>
      <c r="S2924" s="11">
        <f t="shared" si="274"/>
        <v>42097.874155092592</v>
      </c>
      <c r="T2924" s="11">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s="7" t="str">
        <f t="shared" si="272"/>
        <v>theater</v>
      </c>
      <c r="R2925" s="7" t="str">
        <f t="shared" si="273"/>
        <v>musical</v>
      </c>
      <c r="S2925" s="11">
        <f t="shared" si="274"/>
        <v>42013.15253472222</v>
      </c>
      <c r="T2925" s="11">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s="7" t="str">
        <f t="shared" si="272"/>
        <v>theater</v>
      </c>
      <c r="R2926" s="7" t="str">
        <f t="shared" si="273"/>
        <v>musical</v>
      </c>
      <c r="S2926" s="11">
        <f t="shared" si="274"/>
        <v>42103.556828703702</v>
      </c>
      <c r="T2926" s="11">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s="7" t="str">
        <f t="shared" si="272"/>
        <v>theater</v>
      </c>
      <c r="R2927" s="7" t="str">
        <f t="shared" si="273"/>
        <v>musical</v>
      </c>
      <c r="S2927" s="11">
        <f t="shared" si="274"/>
        <v>41863.584120370368</v>
      </c>
      <c r="T2927" s="11">
        <f t="shared" si="275"/>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s="7" t="str">
        <f t="shared" si="272"/>
        <v>theater</v>
      </c>
      <c r="R2928" s="7" t="str">
        <f t="shared" si="273"/>
        <v>musical</v>
      </c>
      <c r="S2928" s="11">
        <f t="shared" si="274"/>
        <v>42044.765960648147</v>
      </c>
      <c r="T2928" s="11">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s="7" t="str">
        <f t="shared" si="272"/>
        <v>theater</v>
      </c>
      <c r="R2929" s="7" t="str">
        <f t="shared" si="273"/>
        <v>musical</v>
      </c>
      <c r="S2929" s="11">
        <f t="shared" si="274"/>
        <v>41806.669317129628</v>
      </c>
      <c r="T2929" s="11">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s="7" t="str">
        <f t="shared" si="272"/>
        <v>theater</v>
      </c>
      <c r="R2930" s="7" t="str">
        <f t="shared" si="273"/>
        <v>musical</v>
      </c>
      <c r="S2930" s="11">
        <f t="shared" si="274"/>
        <v>42403.998217592598</v>
      </c>
      <c r="T2930" s="11">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s="7" t="str">
        <f t="shared" si="272"/>
        <v>theater</v>
      </c>
      <c r="R2931" s="7" t="str">
        <f t="shared" si="273"/>
        <v>musical</v>
      </c>
      <c r="S2931" s="11">
        <f t="shared" si="274"/>
        <v>41754.564328703702</v>
      </c>
      <c r="T2931" s="11">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s="7" t="str">
        <f t="shared" si="272"/>
        <v>theater</v>
      </c>
      <c r="R2932" s="7" t="str">
        <f t="shared" si="273"/>
        <v>musical</v>
      </c>
      <c r="S2932" s="11">
        <f t="shared" si="274"/>
        <v>42101.584074074075</v>
      </c>
      <c r="T2932" s="11">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s="7" t="str">
        <f t="shared" si="272"/>
        <v>theater</v>
      </c>
      <c r="R2933" s="7" t="str">
        <f t="shared" si="273"/>
        <v>musical</v>
      </c>
      <c r="S2933" s="11">
        <f t="shared" si="274"/>
        <v>41872.291238425925</v>
      </c>
      <c r="T2933" s="11">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s="7" t="str">
        <f t="shared" si="272"/>
        <v>theater</v>
      </c>
      <c r="R2934" s="7" t="str">
        <f t="shared" si="273"/>
        <v>musical</v>
      </c>
      <c r="S2934" s="11">
        <f t="shared" si="274"/>
        <v>42025.164780092593</v>
      </c>
      <c r="T2934" s="11">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s="7" t="str">
        <f t="shared" si="272"/>
        <v>theater</v>
      </c>
      <c r="R2935" s="7" t="str">
        <f t="shared" si="273"/>
        <v>musical</v>
      </c>
      <c r="S2935" s="11">
        <f t="shared" si="274"/>
        <v>42495.956631944442</v>
      </c>
      <c r="T2935" s="11">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s="7" t="str">
        <f t="shared" si="272"/>
        <v>theater</v>
      </c>
      <c r="R2936" s="7" t="str">
        <f t="shared" si="273"/>
        <v>musical</v>
      </c>
      <c r="S2936" s="11">
        <f t="shared" si="274"/>
        <v>41775.636157407411</v>
      </c>
      <c r="T2936" s="11">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s="7" t="str">
        <f t="shared" si="272"/>
        <v>theater</v>
      </c>
      <c r="R2937" s="7" t="str">
        <f t="shared" si="273"/>
        <v>musical</v>
      </c>
      <c r="S2937" s="11">
        <f t="shared" si="274"/>
        <v>42553.583425925928</v>
      </c>
      <c r="T2937" s="11">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s="7" t="str">
        <f t="shared" si="272"/>
        <v>theater</v>
      </c>
      <c r="R2938" s="7" t="str">
        <f t="shared" si="273"/>
        <v>musical</v>
      </c>
      <c r="S2938" s="11">
        <f t="shared" si="274"/>
        <v>41912.650729166664</v>
      </c>
      <c r="T2938" s="11">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s="7" t="str">
        <f t="shared" si="272"/>
        <v>theater</v>
      </c>
      <c r="R2939" s="7" t="str">
        <f t="shared" si="273"/>
        <v>musical</v>
      </c>
      <c r="S2939" s="11">
        <f t="shared" si="274"/>
        <v>41803.457326388889</v>
      </c>
      <c r="T2939" s="11">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s="7" t="str">
        <f t="shared" si="272"/>
        <v>theater</v>
      </c>
      <c r="R2940" s="7" t="str">
        <f t="shared" si="273"/>
        <v>musical</v>
      </c>
      <c r="S2940" s="11">
        <f t="shared" si="274"/>
        <v>42004.703865740739</v>
      </c>
      <c r="T2940" s="11">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s="7" t="str">
        <f t="shared" si="272"/>
        <v>theater</v>
      </c>
      <c r="R2941" s="7" t="str">
        <f t="shared" si="273"/>
        <v>musical</v>
      </c>
      <c r="S2941" s="11">
        <f t="shared" si="274"/>
        <v>41845.809166666666</v>
      </c>
      <c r="T2941" s="11">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s="7" t="str">
        <f t="shared" si="272"/>
        <v>theater</v>
      </c>
      <c r="R2942" s="7" t="str">
        <f t="shared" si="273"/>
        <v>musical</v>
      </c>
      <c r="S2942" s="11">
        <f t="shared" si="274"/>
        <v>41982.773356481484</v>
      </c>
      <c r="T2942" s="11">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s="7" t="str">
        <f t="shared" si="272"/>
        <v>theater</v>
      </c>
      <c r="R2943" s="7" t="str">
        <f t="shared" si="273"/>
        <v>spaces</v>
      </c>
      <c r="S2943" s="11">
        <f t="shared" si="274"/>
        <v>42034.960127314815</v>
      </c>
      <c r="T2943" s="11">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s="7" t="str">
        <f t="shared" si="272"/>
        <v>theater</v>
      </c>
      <c r="R2944" s="7" t="str">
        <f t="shared" si="273"/>
        <v>spaces</v>
      </c>
      <c r="S2944" s="11">
        <f t="shared" si="274"/>
        <v>42334.803923611107</v>
      </c>
      <c r="T2944" s="11">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e">
        <f t="shared" si="271"/>
        <v>#DIV/0!</v>
      </c>
      <c r="Q2945" s="7" t="str">
        <f t="shared" si="272"/>
        <v>theater</v>
      </c>
      <c r="R2945" s="7" t="str">
        <f t="shared" si="273"/>
        <v>spaces</v>
      </c>
      <c r="S2945" s="11">
        <f t="shared" si="274"/>
        <v>42077.129398148143</v>
      </c>
      <c r="T2945" s="11">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s="7" t="str">
        <f t="shared" si="272"/>
        <v>theater</v>
      </c>
      <c r="R2946" s="7" t="str">
        <f t="shared" si="273"/>
        <v>spaces</v>
      </c>
      <c r="S2946" s="11">
        <f t="shared" si="274"/>
        <v>42132.9143287037</v>
      </c>
      <c r="T2946" s="11">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t="e">
        <f t="shared" ref="P2947:P3010" si="277">E2947/L2947</f>
        <v>#DIV/0!</v>
      </c>
      <c r="Q2947" s="7" t="str">
        <f t="shared" ref="Q2947:Q3010" si="278">LEFT(N2947,FIND("/",N2947)-1)</f>
        <v>theater</v>
      </c>
      <c r="R2947" s="7" t="str">
        <f t="shared" ref="R2947:R3010" si="279">MID(N2947,FIND("/",N2947)+1,20)</f>
        <v>spaces</v>
      </c>
      <c r="S2947" s="11">
        <f t="shared" ref="S2947:S3010" si="280">(((J2947/60)/60)/24)+DATE(1970,1,1)</f>
        <v>42118.139583333337</v>
      </c>
      <c r="T2947" s="11">
        <f t="shared" ref="T2947:T3010" si="281">(((I2947/60)/60)/24)+DATE(1970,1,1)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s="7" t="str">
        <f t="shared" si="278"/>
        <v>theater</v>
      </c>
      <c r="R2948" s="7" t="str">
        <f t="shared" si="279"/>
        <v>spaces</v>
      </c>
      <c r="S2948" s="11">
        <f t="shared" si="280"/>
        <v>42567.531157407408</v>
      </c>
      <c r="T2948" s="11">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s="7" t="str">
        <f t="shared" si="278"/>
        <v>theater</v>
      </c>
      <c r="R2949" s="7" t="str">
        <f t="shared" si="279"/>
        <v>spaces</v>
      </c>
      <c r="S2949" s="11">
        <f t="shared" si="280"/>
        <v>42649.562118055561</v>
      </c>
      <c r="T2949" s="11">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s="7" t="str">
        <f t="shared" si="278"/>
        <v>theater</v>
      </c>
      <c r="R2950" s="7" t="str">
        <f t="shared" si="279"/>
        <v>spaces</v>
      </c>
      <c r="S2950" s="11">
        <f t="shared" si="280"/>
        <v>42097.649224537032</v>
      </c>
      <c r="T2950" s="11">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s="7" t="str">
        <f t="shared" si="278"/>
        <v>theater</v>
      </c>
      <c r="R2951" s="7" t="str">
        <f t="shared" si="279"/>
        <v>spaces</v>
      </c>
      <c r="S2951" s="11">
        <f t="shared" si="280"/>
        <v>42297.823113425926</v>
      </c>
      <c r="T2951" s="11">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e">
        <f t="shared" si="277"/>
        <v>#DIV/0!</v>
      </c>
      <c r="Q2952" s="7" t="str">
        <f t="shared" si="278"/>
        <v>theater</v>
      </c>
      <c r="R2952" s="7" t="str">
        <f t="shared" si="279"/>
        <v>spaces</v>
      </c>
      <c r="S2952" s="11">
        <f t="shared" si="280"/>
        <v>42362.36518518519</v>
      </c>
      <c r="T2952" s="11">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s="7" t="str">
        <f t="shared" si="278"/>
        <v>theater</v>
      </c>
      <c r="R2953" s="7" t="str">
        <f t="shared" si="279"/>
        <v>spaces</v>
      </c>
      <c r="S2953" s="11">
        <f t="shared" si="280"/>
        <v>41872.802928240737</v>
      </c>
      <c r="T2953" s="11">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s="7" t="str">
        <f t="shared" si="278"/>
        <v>theater</v>
      </c>
      <c r="R2954" s="7" t="str">
        <f t="shared" si="279"/>
        <v>spaces</v>
      </c>
      <c r="S2954" s="11">
        <f t="shared" si="280"/>
        <v>42628.690266203703</v>
      </c>
      <c r="T2954" s="11">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s="7" t="str">
        <f t="shared" si="278"/>
        <v>theater</v>
      </c>
      <c r="R2955" s="7" t="str">
        <f t="shared" si="279"/>
        <v>spaces</v>
      </c>
      <c r="S2955" s="11">
        <f t="shared" si="280"/>
        <v>42255.791909722218</v>
      </c>
      <c r="T2955" s="11">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e">
        <f t="shared" si="277"/>
        <v>#DIV/0!</v>
      </c>
      <c r="Q2956" s="7" t="str">
        <f t="shared" si="278"/>
        <v>theater</v>
      </c>
      <c r="R2956" s="7" t="str">
        <f t="shared" si="279"/>
        <v>spaces</v>
      </c>
      <c r="S2956" s="11">
        <f t="shared" si="280"/>
        <v>42790.583368055552</v>
      </c>
      <c r="T2956" s="11">
        <f t="shared" si="281"/>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s="7" t="str">
        <f t="shared" si="278"/>
        <v>theater</v>
      </c>
      <c r="R2957" s="7" t="str">
        <f t="shared" si="279"/>
        <v>spaces</v>
      </c>
      <c r="S2957" s="11">
        <f t="shared" si="280"/>
        <v>42141.741307870368</v>
      </c>
      <c r="T2957" s="11">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s="7" t="str">
        <f t="shared" si="278"/>
        <v>theater</v>
      </c>
      <c r="R2958" s="7" t="str">
        <f t="shared" si="279"/>
        <v>spaces</v>
      </c>
      <c r="S2958" s="11">
        <f t="shared" si="280"/>
        <v>42464.958912037036</v>
      </c>
      <c r="T2958" s="11">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s="7" t="str">
        <f t="shared" si="278"/>
        <v>theater</v>
      </c>
      <c r="R2959" s="7" t="str">
        <f t="shared" si="279"/>
        <v>spaces</v>
      </c>
      <c r="S2959" s="11">
        <f t="shared" si="280"/>
        <v>42031.011249999996</v>
      </c>
      <c r="T2959" s="11">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e">
        <f t="shared" si="277"/>
        <v>#DIV/0!</v>
      </c>
      <c r="Q2960" s="7" t="str">
        <f t="shared" si="278"/>
        <v>theater</v>
      </c>
      <c r="R2960" s="7" t="str">
        <f t="shared" si="279"/>
        <v>spaces</v>
      </c>
      <c r="S2960" s="11">
        <f t="shared" si="280"/>
        <v>42438.779131944444</v>
      </c>
      <c r="T2960" s="11">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e">
        <f t="shared" si="277"/>
        <v>#DIV/0!</v>
      </c>
      <c r="Q2961" s="7" t="str">
        <f t="shared" si="278"/>
        <v>theater</v>
      </c>
      <c r="R2961" s="7" t="str">
        <f t="shared" si="279"/>
        <v>spaces</v>
      </c>
      <c r="S2961" s="11">
        <f t="shared" si="280"/>
        <v>42498.008391203708</v>
      </c>
      <c r="T2961" s="11">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e">
        <f t="shared" si="277"/>
        <v>#DIV/0!</v>
      </c>
      <c r="Q2962" s="7" t="str">
        <f t="shared" si="278"/>
        <v>theater</v>
      </c>
      <c r="R2962" s="7" t="str">
        <f t="shared" si="279"/>
        <v>spaces</v>
      </c>
      <c r="S2962" s="11">
        <f t="shared" si="280"/>
        <v>41863.757210648146</v>
      </c>
      <c r="T2962" s="11">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s="7" t="str">
        <f t="shared" si="278"/>
        <v>theater</v>
      </c>
      <c r="R2963" s="7" t="str">
        <f t="shared" si="279"/>
        <v>plays</v>
      </c>
      <c r="S2963" s="11">
        <f t="shared" si="280"/>
        <v>42061.212488425925</v>
      </c>
      <c r="T2963" s="11">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s="7" t="str">
        <f t="shared" si="278"/>
        <v>theater</v>
      </c>
      <c r="R2964" s="7" t="str">
        <f t="shared" si="279"/>
        <v>plays</v>
      </c>
      <c r="S2964" s="11">
        <f t="shared" si="280"/>
        <v>42036.24428240741</v>
      </c>
      <c r="T2964" s="11">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s="7" t="str">
        <f t="shared" si="278"/>
        <v>theater</v>
      </c>
      <c r="R2965" s="7" t="str">
        <f t="shared" si="279"/>
        <v>plays</v>
      </c>
      <c r="S2965" s="11">
        <f t="shared" si="280"/>
        <v>42157.470185185186</v>
      </c>
      <c r="T2965" s="11">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s="7" t="str">
        <f t="shared" si="278"/>
        <v>theater</v>
      </c>
      <c r="R2966" s="7" t="str">
        <f t="shared" si="279"/>
        <v>plays</v>
      </c>
      <c r="S2966" s="11">
        <f t="shared" si="280"/>
        <v>41827.909942129627</v>
      </c>
      <c r="T2966" s="11">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s="7" t="str">
        <f t="shared" si="278"/>
        <v>theater</v>
      </c>
      <c r="R2967" s="7" t="str">
        <f t="shared" si="279"/>
        <v>plays</v>
      </c>
      <c r="S2967" s="11">
        <f t="shared" si="280"/>
        <v>42162.729548611111</v>
      </c>
      <c r="T2967" s="11">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s="7" t="str">
        <f t="shared" si="278"/>
        <v>theater</v>
      </c>
      <c r="R2968" s="7" t="str">
        <f t="shared" si="279"/>
        <v>plays</v>
      </c>
      <c r="S2968" s="11">
        <f t="shared" si="280"/>
        <v>42233.738564814819</v>
      </c>
      <c r="T2968" s="11">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s="7" t="str">
        <f t="shared" si="278"/>
        <v>theater</v>
      </c>
      <c r="R2969" s="7" t="str">
        <f t="shared" si="279"/>
        <v>plays</v>
      </c>
      <c r="S2969" s="11">
        <f t="shared" si="280"/>
        <v>42042.197824074072</v>
      </c>
      <c r="T2969" s="11">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s="7" t="str">
        <f t="shared" si="278"/>
        <v>theater</v>
      </c>
      <c r="R2970" s="7" t="str">
        <f t="shared" si="279"/>
        <v>plays</v>
      </c>
      <c r="S2970" s="11">
        <f t="shared" si="280"/>
        <v>42585.523842592593</v>
      </c>
      <c r="T2970" s="11">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s="7" t="str">
        <f t="shared" si="278"/>
        <v>theater</v>
      </c>
      <c r="R2971" s="7" t="str">
        <f t="shared" si="279"/>
        <v>plays</v>
      </c>
      <c r="S2971" s="11">
        <f t="shared" si="280"/>
        <v>42097.786493055552</v>
      </c>
      <c r="T2971" s="11">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s="7" t="str">
        <f t="shared" si="278"/>
        <v>theater</v>
      </c>
      <c r="R2972" s="7" t="str">
        <f t="shared" si="279"/>
        <v>plays</v>
      </c>
      <c r="S2972" s="11">
        <f t="shared" si="280"/>
        <v>41808.669571759259</v>
      </c>
      <c r="T2972" s="11">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s="7" t="str">
        <f t="shared" si="278"/>
        <v>theater</v>
      </c>
      <c r="R2973" s="7" t="str">
        <f t="shared" si="279"/>
        <v>plays</v>
      </c>
      <c r="S2973" s="11">
        <f t="shared" si="280"/>
        <v>41852.658310185187</v>
      </c>
      <c r="T2973" s="11">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s="7" t="str">
        <f t="shared" si="278"/>
        <v>theater</v>
      </c>
      <c r="R2974" s="7" t="str">
        <f t="shared" si="279"/>
        <v>plays</v>
      </c>
      <c r="S2974" s="11">
        <f t="shared" si="280"/>
        <v>42694.110185185185</v>
      </c>
      <c r="T2974" s="11">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s="7" t="str">
        <f t="shared" si="278"/>
        <v>theater</v>
      </c>
      <c r="R2975" s="7" t="str">
        <f t="shared" si="279"/>
        <v>plays</v>
      </c>
      <c r="S2975" s="11">
        <f t="shared" si="280"/>
        <v>42341.818379629629</v>
      </c>
      <c r="T2975" s="11">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s="7" t="str">
        <f t="shared" si="278"/>
        <v>theater</v>
      </c>
      <c r="R2976" s="7" t="str">
        <f t="shared" si="279"/>
        <v>plays</v>
      </c>
      <c r="S2976" s="11">
        <f t="shared" si="280"/>
        <v>41880.061006944445</v>
      </c>
      <c r="T2976" s="11">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s="7" t="str">
        <f t="shared" si="278"/>
        <v>theater</v>
      </c>
      <c r="R2977" s="7" t="str">
        <f t="shared" si="279"/>
        <v>plays</v>
      </c>
      <c r="S2977" s="11">
        <f t="shared" si="280"/>
        <v>41941.683865740742</v>
      </c>
      <c r="T2977" s="11">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s="7" t="str">
        <f t="shared" si="278"/>
        <v>theater</v>
      </c>
      <c r="R2978" s="7" t="str">
        <f t="shared" si="279"/>
        <v>plays</v>
      </c>
      <c r="S2978" s="11">
        <f t="shared" si="280"/>
        <v>42425.730671296296</v>
      </c>
      <c r="T2978" s="11">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s="7" t="str">
        <f t="shared" si="278"/>
        <v>theater</v>
      </c>
      <c r="R2979" s="7" t="str">
        <f t="shared" si="279"/>
        <v>plays</v>
      </c>
      <c r="S2979" s="11">
        <f t="shared" si="280"/>
        <v>42026.88118055556</v>
      </c>
      <c r="T2979" s="11">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s="7" t="str">
        <f t="shared" si="278"/>
        <v>theater</v>
      </c>
      <c r="R2980" s="7" t="str">
        <f t="shared" si="279"/>
        <v>plays</v>
      </c>
      <c r="S2980" s="11">
        <f t="shared" si="280"/>
        <v>41922.640590277777</v>
      </c>
      <c r="T2980" s="11">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s="7" t="str">
        <f t="shared" si="278"/>
        <v>theater</v>
      </c>
      <c r="R2981" s="7" t="str">
        <f t="shared" si="279"/>
        <v>plays</v>
      </c>
      <c r="S2981" s="11">
        <f t="shared" si="280"/>
        <v>41993.824340277773</v>
      </c>
      <c r="T2981" s="11">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s="7" t="str">
        <f t="shared" si="278"/>
        <v>theater</v>
      </c>
      <c r="R2982" s="7" t="str">
        <f t="shared" si="279"/>
        <v>plays</v>
      </c>
      <c r="S2982" s="11">
        <f t="shared" si="280"/>
        <v>42219.915856481486</v>
      </c>
      <c r="T2982" s="11">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s="7" t="str">
        <f t="shared" si="278"/>
        <v>theater</v>
      </c>
      <c r="R2983" s="7" t="str">
        <f t="shared" si="279"/>
        <v>spaces</v>
      </c>
      <c r="S2983" s="11">
        <f t="shared" si="280"/>
        <v>42225.559675925921</v>
      </c>
      <c r="T2983" s="11">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s="7" t="str">
        <f t="shared" si="278"/>
        <v>theater</v>
      </c>
      <c r="R2984" s="7" t="str">
        <f t="shared" si="279"/>
        <v>spaces</v>
      </c>
      <c r="S2984" s="11">
        <f t="shared" si="280"/>
        <v>42381.686840277776</v>
      </c>
      <c r="T2984" s="11">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s="7" t="str">
        <f t="shared" si="278"/>
        <v>theater</v>
      </c>
      <c r="R2985" s="7" t="str">
        <f t="shared" si="279"/>
        <v>spaces</v>
      </c>
      <c r="S2985" s="11">
        <f t="shared" si="280"/>
        <v>41894.632361111115</v>
      </c>
      <c r="T2985" s="11">
        <f t="shared" si="281"/>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s="7" t="str">
        <f t="shared" si="278"/>
        <v>theater</v>
      </c>
      <c r="R2986" s="7" t="str">
        <f t="shared" si="279"/>
        <v>spaces</v>
      </c>
      <c r="S2986" s="11">
        <f t="shared" si="280"/>
        <v>42576.278715277775</v>
      </c>
      <c r="T2986" s="11">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s="7" t="str">
        <f t="shared" si="278"/>
        <v>theater</v>
      </c>
      <c r="R2987" s="7" t="str">
        <f t="shared" si="279"/>
        <v>spaces</v>
      </c>
      <c r="S2987" s="11">
        <f t="shared" si="280"/>
        <v>42654.973703703698</v>
      </c>
      <c r="T2987" s="11">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s="7" t="str">
        <f t="shared" si="278"/>
        <v>theater</v>
      </c>
      <c r="R2988" s="7" t="str">
        <f t="shared" si="279"/>
        <v>spaces</v>
      </c>
      <c r="S2988" s="11">
        <f t="shared" si="280"/>
        <v>42431.500069444446</v>
      </c>
      <c r="T2988" s="11">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s="7" t="str">
        <f t="shared" si="278"/>
        <v>theater</v>
      </c>
      <c r="R2989" s="7" t="str">
        <f t="shared" si="279"/>
        <v>spaces</v>
      </c>
      <c r="S2989" s="11">
        <f t="shared" si="280"/>
        <v>42627.307303240741</v>
      </c>
      <c r="T2989" s="11">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s="7" t="str">
        <f t="shared" si="278"/>
        <v>theater</v>
      </c>
      <c r="R2990" s="7" t="str">
        <f t="shared" si="279"/>
        <v>spaces</v>
      </c>
      <c r="S2990" s="11">
        <f t="shared" si="280"/>
        <v>42511.362048611118</v>
      </c>
      <c r="T2990" s="11">
        <f t="shared" si="281"/>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s="7" t="str">
        <f t="shared" si="278"/>
        <v>theater</v>
      </c>
      <c r="R2991" s="7" t="str">
        <f t="shared" si="279"/>
        <v>spaces</v>
      </c>
      <c r="S2991" s="11">
        <f t="shared" si="280"/>
        <v>42337.02039351852</v>
      </c>
      <c r="T2991" s="11">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s="7" t="str">
        <f t="shared" si="278"/>
        <v>theater</v>
      </c>
      <c r="R2992" s="7" t="str">
        <f t="shared" si="279"/>
        <v>spaces</v>
      </c>
      <c r="S2992" s="11">
        <f t="shared" si="280"/>
        <v>42341.57430555555</v>
      </c>
      <c r="T2992" s="11">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s="7" t="str">
        <f t="shared" si="278"/>
        <v>theater</v>
      </c>
      <c r="R2993" s="7" t="str">
        <f t="shared" si="279"/>
        <v>spaces</v>
      </c>
      <c r="S2993" s="11">
        <f t="shared" si="280"/>
        <v>42740.837152777778</v>
      </c>
      <c r="T2993" s="11">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s="7" t="str">
        <f t="shared" si="278"/>
        <v>theater</v>
      </c>
      <c r="R2994" s="7" t="str">
        <f t="shared" si="279"/>
        <v>spaces</v>
      </c>
      <c r="S2994" s="11">
        <f t="shared" si="280"/>
        <v>42622.767476851848</v>
      </c>
      <c r="T2994" s="11">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s="7" t="str">
        <f t="shared" si="278"/>
        <v>theater</v>
      </c>
      <c r="R2995" s="7" t="str">
        <f t="shared" si="279"/>
        <v>spaces</v>
      </c>
      <c r="S2995" s="11">
        <f t="shared" si="280"/>
        <v>42390.838738425926</v>
      </c>
      <c r="T2995" s="11">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s="7" t="str">
        <f t="shared" si="278"/>
        <v>theater</v>
      </c>
      <c r="R2996" s="7" t="str">
        <f t="shared" si="279"/>
        <v>spaces</v>
      </c>
      <c r="S2996" s="11">
        <f t="shared" si="280"/>
        <v>41885.478842592594</v>
      </c>
      <c r="T2996" s="11">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s="7" t="str">
        <f t="shared" si="278"/>
        <v>theater</v>
      </c>
      <c r="R2997" s="7" t="str">
        <f t="shared" si="279"/>
        <v>spaces</v>
      </c>
      <c r="S2997" s="11">
        <f t="shared" si="280"/>
        <v>42724.665173611109</v>
      </c>
      <c r="T2997" s="11">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s="7" t="str">
        <f t="shared" si="278"/>
        <v>theater</v>
      </c>
      <c r="R2998" s="7" t="str">
        <f t="shared" si="279"/>
        <v>spaces</v>
      </c>
      <c r="S2998" s="11">
        <f t="shared" si="280"/>
        <v>42090.912500000006</v>
      </c>
      <c r="T2998" s="11">
        <f t="shared" si="281"/>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s="7" t="str">
        <f t="shared" si="278"/>
        <v>theater</v>
      </c>
      <c r="R2999" s="7" t="str">
        <f t="shared" si="279"/>
        <v>spaces</v>
      </c>
      <c r="S2999" s="11">
        <f t="shared" si="280"/>
        <v>42775.733715277776</v>
      </c>
      <c r="T2999" s="11">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s="7" t="str">
        <f t="shared" si="278"/>
        <v>theater</v>
      </c>
      <c r="R3000" s="7" t="str">
        <f t="shared" si="279"/>
        <v>spaces</v>
      </c>
      <c r="S3000" s="11">
        <f t="shared" si="280"/>
        <v>41778.193622685183</v>
      </c>
      <c r="T3000" s="11">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s="7" t="str">
        <f t="shared" si="278"/>
        <v>theater</v>
      </c>
      <c r="R3001" s="7" t="str">
        <f t="shared" si="279"/>
        <v>spaces</v>
      </c>
      <c r="S3001" s="11">
        <f t="shared" si="280"/>
        <v>42780.740277777775</v>
      </c>
      <c r="T3001" s="11">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s="7" t="str">
        <f t="shared" si="278"/>
        <v>theater</v>
      </c>
      <c r="R3002" s="7" t="str">
        <f t="shared" si="279"/>
        <v>spaces</v>
      </c>
      <c r="S3002" s="11">
        <f t="shared" si="280"/>
        <v>42752.827199074076</v>
      </c>
      <c r="T3002" s="11">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s="7" t="str">
        <f t="shared" si="278"/>
        <v>theater</v>
      </c>
      <c r="R3003" s="7" t="str">
        <f t="shared" si="279"/>
        <v>spaces</v>
      </c>
      <c r="S3003" s="11">
        <f t="shared" si="280"/>
        <v>42534.895625000005</v>
      </c>
      <c r="T3003" s="11">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s="7" t="str">
        <f t="shared" si="278"/>
        <v>theater</v>
      </c>
      <c r="R3004" s="7" t="str">
        <f t="shared" si="279"/>
        <v>spaces</v>
      </c>
      <c r="S3004" s="11">
        <f t="shared" si="280"/>
        <v>41239.83625</v>
      </c>
      <c r="T3004" s="11">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s="7" t="str">
        <f t="shared" si="278"/>
        <v>theater</v>
      </c>
      <c r="R3005" s="7" t="str">
        <f t="shared" si="279"/>
        <v>spaces</v>
      </c>
      <c r="S3005" s="11">
        <f t="shared" si="280"/>
        <v>42398.849259259259</v>
      </c>
      <c r="T3005" s="11">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s="7" t="str">
        <f t="shared" si="278"/>
        <v>theater</v>
      </c>
      <c r="R3006" s="7" t="str">
        <f t="shared" si="279"/>
        <v>spaces</v>
      </c>
      <c r="S3006" s="11">
        <f t="shared" si="280"/>
        <v>41928.881064814814</v>
      </c>
      <c r="T3006" s="11">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s="7" t="str">
        <f t="shared" si="278"/>
        <v>theater</v>
      </c>
      <c r="R3007" s="7" t="str">
        <f t="shared" si="279"/>
        <v>spaces</v>
      </c>
      <c r="S3007" s="11">
        <f t="shared" si="280"/>
        <v>41888.674826388888</v>
      </c>
      <c r="T3007" s="11">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s="7" t="str">
        <f t="shared" si="278"/>
        <v>theater</v>
      </c>
      <c r="R3008" s="7" t="str">
        <f t="shared" si="279"/>
        <v>spaces</v>
      </c>
      <c r="S3008" s="11">
        <f t="shared" si="280"/>
        <v>41957.756840277783</v>
      </c>
      <c r="T3008" s="11">
        <f t="shared" si="281"/>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s="7" t="str">
        <f t="shared" si="278"/>
        <v>theater</v>
      </c>
      <c r="R3009" s="7" t="str">
        <f t="shared" si="279"/>
        <v>spaces</v>
      </c>
      <c r="S3009" s="11">
        <f t="shared" si="280"/>
        <v>42098.216238425928</v>
      </c>
      <c r="T3009" s="11">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s="7" t="str">
        <f t="shared" si="278"/>
        <v>theater</v>
      </c>
      <c r="R3010" s="7" t="str">
        <f t="shared" si="279"/>
        <v>spaces</v>
      </c>
      <c r="S3010" s="11">
        <f t="shared" si="280"/>
        <v>42360.212025462963</v>
      </c>
      <c r="T3010" s="11">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E3011/L3011</f>
        <v>233.8984375</v>
      </c>
      <c r="Q3011" s="7" t="str">
        <f t="shared" ref="Q3011:Q3074" si="284">LEFT(N3011,FIND("/",N3011)-1)</f>
        <v>theater</v>
      </c>
      <c r="R3011" s="7" t="str">
        <f t="shared" ref="R3011:R3074" si="285">MID(N3011,FIND("/",N3011)+1,20)</f>
        <v>spaces</v>
      </c>
      <c r="S3011" s="11">
        <f t="shared" ref="S3011:S3074" si="286">(((J3011/60)/60)/24)+DATE(1970,1,1)</f>
        <v>41939.569907407407</v>
      </c>
      <c r="T3011" s="11">
        <f t="shared" ref="T3011:T3074" si="287">(((I3011/60)/60)/24)+DATE(1970,1,1)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s="7" t="str">
        <f t="shared" si="284"/>
        <v>theater</v>
      </c>
      <c r="R3012" s="7" t="str">
        <f t="shared" si="285"/>
        <v>spaces</v>
      </c>
      <c r="S3012" s="11">
        <f t="shared" si="286"/>
        <v>41996.832395833335</v>
      </c>
      <c r="T3012" s="11">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s="7" t="str">
        <f t="shared" si="284"/>
        <v>theater</v>
      </c>
      <c r="R3013" s="7" t="str">
        <f t="shared" si="285"/>
        <v>spaces</v>
      </c>
      <c r="S3013" s="11">
        <f t="shared" si="286"/>
        <v>42334.468935185185</v>
      </c>
      <c r="T3013" s="11">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s="7" t="str">
        <f t="shared" si="284"/>
        <v>theater</v>
      </c>
      <c r="R3014" s="7" t="str">
        <f t="shared" si="285"/>
        <v>spaces</v>
      </c>
      <c r="S3014" s="11">
        <f t="shared" si="286"/>
        <v>42024.702893518523</v>
      </c>
      <c r="T3014" s="11">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s="7" t="str">
        <f t="shared" si="284"/>
        <v>theater</v>
      </c>
      <c r="R3015" s="7" t="str">
        <f t="shared" si="285"/>
        <v>spaces</v>
      </c>
      <c r="S3015" s="11">
        <f t="shared" si="286"/>
        <v>42146.836215277777</v>
      </c>
      <c r="T3015" s="11">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s="7" t="str">
        <f t="shared" si="284"/>
        <v>theater</v>
      </c>
      <c r="R3016" s="7" t="str">
        <f t="shared" si="285"/>
        <v>spaces</v>
      </c>
      <c r="S3016" s="11">
        <f t="shared" si="286"/>
        <v>41920.123611111114</v>
      </c>
      <c r="T3016" s="11">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s="7" t="str">
        <f t="shared" si="284"/>
        <v>theater</v>
      </c>
      <c r="R3017" s="7" t="str">
        <f t="shared" si="285"/>
        <v>spaces</v>
      </c>
      <c r="S3017" s="11">
        <f t="shared" si="286"/>
        <v>41785.72729166667</v>
      </c>
      <c r="T3017" s="11">
        <f t="shared" si="287"/>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s="7" t="str">
        <f t="shared" si="284"/>
        <v>theater</v>
      </c>
      <c r="R3018" s="7" t="str">
        <f t="shared" si="285"/>
        <v>spaces</v>
      </c>
      <c r="S3018" s="11">
        <f t="shared" si="286"/>
        <v>41778.548055555555</v>
      </c>
      <c r="T3018" s="11">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s="7" t="str">
        <f t="shared" si="284"/>
        <v>theater</v>
      </c>
      <c r="R3019" s="7" t="str">
        <f t="shared" si="285"/>
        <v>spaces</v>
      </c>
      <c r="S3019" s="11">
        <f t="shared" si="286"/>
        <v>41841.850034722222</v>
      </c>
      <c r="T3019" s="11">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s="7" t="str">
        <f t="shared" si="284"/>
        <v>theater</v>
      </c>
      <c r="R3020" s="7" t="str">
        <f t="shared" si="285"/>
        <v>spaces</v>
      </c>
      <c r="S3020" s="11">
        <f t="shared" si="286"/>
        <v>42163.29833333334</v>
      </c>
      <c r="T3020" s="11">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s="7" t="str">
        <f t="shared" si="284"/>
        <v>theater</v>
      </c>
      <c r="R3021" s="7" t="str">
        <f t="shared" si="285"/>
        <v>spaces</v>
      </c>
      <c r="S3021" s="11">
        <f t="shared" si="286"/>
        <v>41758.833564814813</v>
      </c>
      <c r="T3021" s="11">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s="7" t="str">
        <f t="shared" si="284"/>
        <v>theater</v>
      </c>
      <c r="R3022" s="7" t="str">
        <f t="shared" si="285"/>
        <v>spaces</v>
      </c>
      <c r="S3022" s="11">
        <f t="shared" si="286"/>
        <v>42170.846446759257</v>
      </c>
      <c r="T3022" s="11">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s="7" t="str">
        <f t="shared" si="284"/>
        <v>theater</v>
      </c>
      <c r="R3023" s="7" t="str">
        <f t="shared" si="285"/>
        <v>spaces</v>
      </c>
      <c r="S3023" s="11">
        <f t="shared" si="286"/>
        <v>42660.618854166663</v>
      </c>
      <c r="T3023" s="11">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s="7" t="str">
        <f t="shared" si="284"/>
        <v>theater</v>
      </c>
      <c r="R3024" s="7" t="str">
        <f t="shared" si="285"/>
        <v>spaces</v>
      </c>
      <c r="S3024" s="11">
        <f t="shared" si="286"/>
        <v>42564.95380787037</v>
      </c>
      <c r="T3024" s="11">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s="7" t="str">
        <f t="shared" si="284"/>
        <v>theater</v>
      </c>
      <c r="R3025" s="7" t="str">
        <f t="shared" si="285"/>
        <v>spaces</v>
      </c>
      <c r="S3025" s="11">
        <f t="shared" si="286"/>
        <v>42121.675763888896</v>
      </c>
      <c r="T3025" s="11">
        <f t="shared" si="287"/>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s="7" t="str">
        <f t="shared" si="284"/>
        <v>theater</v>
      </c>
      <c r="R3026" s="7" t="str">
        <f t="shared" si="285"/>
        <v>spaces</v>
      </c>
      <c r="S3026" s="11">
        <f t="shared" si="286"/>
        <v>41158.993923611109</v>
      </c>
      <c r="T3026" s="11">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s="7" t="str">
        <f t="shared" si="284"/>
        <v>theater</v>
      </c>
      <c r="R3027" s="7" t="str">
        <f t="shared" si="285"/>
        <v>spaces</v>
      </c>
      <c r="S3027" s="11">
        <f t="shared" si="286"/>
        <v>41761.509409722225</v>
      </c>
      <c r="T3027" s="11">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s="7" t="str">
        <f t="shared" si="284"/>
        <v>theater</v>
      </c>
      <c r="R3028" s="7" t="str">
        <f t="shared" si="285"/>
        <v>spaces</v>
      </c>
      <c r="S3028" s="11">
        <f t="shared" si="286"/>
        <v>42783.459398148145</v>
      </c>
      <c r="T3028" s="11">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s="7" t="str">
        <f t="shared" si="284"/>
        <v>theater</v>
      </c>
      <c r="R3029" s="7" t="str">
        <f t="shared" si="285"/>
        <v>spaces</v>
      </c>
      <c r="S3029" s="11">
        <f t="shared" si="286"/>
        <v>42053.704293981486</v>
      </c>
      <c r="T3029" s="11">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s="7" t="str">
        <f t="shared" si="284"/>
        <v>theater</v>
      </c>
      <c r="R3030" s="7" t="str">
        <f t="shared" si="285"/>
        <v>spaces</v>
      </c>
      <c r="S3030" s="11">
        <f t="shared" si="286"/>
        <v>42567.264178240745</v>
      </c>
      <c r="T3030" s="11">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s="7" t="str">
        <f t="shared" si="284"/>
        <v>theater</v>
      </c>
      <c r="R3031" s="7" t="str">
        <f t="shared" si="285"/>
        <v>spaces</v>
      </c>
      <c r="S3031" s="11">
        <f t="shared" si="286"/>
        <v>41932.708877314813</v>
      </c>
      <c r="T3031" s="11">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s="7" t="str">
        <f t="shared" si="284"/>
        <v>theater</v>
      </c>
      <c r="R3032" s="7" t="str">
        <f t="shared" si="285"/>
        <v>spaces</v>
      </c>
      <c r="S3032" s="11">
        <f t="shared" si="286"/>
        <v>42233.747349537036</v>
      </c>
      <c r="T3032" s="11">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s="7" t="str">
        <f t="shared" si="284"/>
        <v>theater</v>
      </c>
      <c r="R3033" s="7" t="str">
        <f t="shared" si="285"/>
        <v>spaces</v>
      </c>
      <c r="S3033" s="11">
        <f t="shared" si="286"/>
        <v>42597.882488425923</v>
      </c>
      <c r="T3033" s="11">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s="7" t="str">
        <f t="shared" si="284"/>
        <v>theater</v>
      </c>
      <c r="R3034" s="7" t="str">
        <f t="shared" si="285"/>
        <v>spaces</v>
      </c>
      <c r="S3034" s="11">
        <f t="shared" si="286"/>
        <v>42228.044664351852</v>
      </c>
      <c r="T3034" s="11">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s="7" t="str">
        <f t="shared" si="284"/>
        <v>theater</v>
      </c>
      <c r="R3035" s="7" t="str">
        <f t="shared" si="285"/>
        <v>spaces</v>
      </c>
      <c r="S3035" s="11">
        <f t="shared" si="286"/>
        <v>42570.110243055555</v>
      </c>
      <c r="T3035" s="11">
        <f t="shared" si="287"/>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s="7" t="str">
        <f t="shared" si="284"/>
        <v>theater</v>
      </c>
      <c r="R3036" s="7" t="str">
        <f t="shared" si="285"/>
        <v>spaces</v>
      </c>
      <c r="S3036" s="11">
        <f t="shared" si="286"/>
        <v>42644.535358796296</v>
      </c>
      <c r="T3036" s="11">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s="7" t="str">
        <f t="shared" si="284"/>
        <v>theater</v>
      </c>
      <c r="R3037" s="7" t="str">
        <f t="shared" si="285"/>
        <v>spaces</v>
      </c>
      <c r="S3037" s="11">
        <f t="shared" si="286"/>
        <v>41368.560289351852</v>
      </c>
      <c r="T3037" s="11">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s="7" t="str">
        <f t="shared" si="284"/>
        <v>theater</v>
      </c>
      <c r="R3038" s="7" t="str">
        <f t="shared" si="285"/>
        <v>spaces</v>
      </c>
      <c r="S3038" s="11">
        <f t="shared" si="286"/>
        <v>41466.785231481481</v>
      </c>
      <c r="T3038" s="11">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s="7" t="str">
        <f t="shared" si="284"/>
        <v>theater</v>
      </c>
      <c r="R3039" s="7" t="str">
        <f t="shared" si="285"/>
        <v>spaces</v>
      </c>
      <c r="S3039" s="11">
        <f t="shared" si="286"/>
        <v>40378.893206018518</v>
      </c>
      <c r="T3039" s="11">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s="7" t="str">
        <f t="shared" si="284"/>
        <v>theater</v>
      </c>
      <c r="R3040" s="7" t="str">
        <f t="shared" si="285"/>
        <v>spaces</v>
      </c>
      <c r="S3040" s="11">
        <f t="shared" si="286"/>
        <v>42373.252280092594</v>
      </c>
      <c r="T3040" s="11">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s="7" t="str">
        <f t="shared" si="284"/>
        <v>theater</v>
      </c>
      <c r="R3041" s="7" t="str">
        <f t="shared" si="285"/>
        <v>spaces</v>
      </c>
      <c r="S3041" s="11">
        <f t="shared" si="286"/>
        <v>41610.794421296298</v>
      </c>
      <c r="T3041" s="11">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s="7" t="str">
        <f t="shared" si="284"/>
        <v>theater</v>
      </c>
      <c r="R3042" s="7" t="str">
        <f t="shared" si="285"/>
        <v>spaces</v>
      </c>
      <c r="S3042" s="11">
        <f t="shared" si="286"/>
        <v>42177.791909722218</v>
      </c>
      <c r="T3042" s="11">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s="7" t="str">
        <f t="shared" si="284"/>
        <v>theater</v>
      </c>
      <c r="R3043" s="7" t="str">
        <f t="shared" si="285"/>
        <v>spaces</v>
      </c>
      <c r="S3043" s="11">
        <f t="shared" si="286"/>
        <v>42359.868611111116</v>
      </c>
      <c r="T3043" s="11">
        <f t="shared" si="287"/>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s="7" t="str">
        <f t="shared" si="284"/>
        <v>theater</v>
      </c>
      <c r="R3044" s="7" t="str">
        <f t="shared" si="285"/>
        <v>spaces</v>
      </c>
      <c r="S3044" s="11">
        <f t="shared" si="286"/>
        <v>42253.688043981485</v>
      </c>
      <c r="T3044" s="11">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s="7" t="str">
        <f t="shared" si="284"/>
        <v>theater</v>
      </c>
      <c r="R3045" s="7" t="str">
        <f t="shared" si="285"/>
        <v>spaces</v>
      </c>
      <c r="S3045" s="11">
        <f t="shared" si="286"/>
        <v>42083.070590277777</v>
      </c>
      <c r="T3045" s="11">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s="7" t="str">
        <f t="shared" si="284"/>
        <v>theater</v>
      </c>
      <c r="R3046" s="7" t="str">
        <f t="shared" si="285"/>
        <v>spaces</v>
      </c>
      <c r="S3046" s="11">
        <f t="shared" si="286"/>
        <v>42387.7268287037</v>
      </c>
      <c r="T3046" s="11">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s="7" t="str">
        <f t="shared" si="284"/>
        <v>theater</v>
      </c>
      <c r="R3047" s="7" t="str">
        <f t="shared" si="285"/>
        <v>spaces</v>
      </c>
      <c r="S3047" s="11">
        <f t="shared" si="286"/>
        <v>41843.155729166669</v>
      </c>
      <c r="T3047" s="11">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s="7" t="str">
        <f t="shared" si="284"/>
        <v>theater</v>
      </c>
      <c r="R3048" s="7" t="str">
        <f t="shared" si="285"/>
        <v>spaces</v>
      </c>
      <c r="S3048" s="11">
        <f t="shared" si="286"/>
        <v>41862.803078703706</v>
      </c>
      <c r="T3048" s="11">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s="7" t="str">
        <f t="shared" si="284"/>
        <v>theater</v>
      </c>
      <c r="R3049" s="7" t="str">
        <f t="shared" si="285"/>
        <v>spaces</v>
      </c>
      <c r="S3049" s="11">
        <f t="shared" si="286"/>
        <v>42443.989050925928</v>
      </c>
      <c r="T3049" s="11">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s="7" t="str">
        <f t="shared" si="284"/>
        <v>theater</v>
      </c>
      <c r="R3050" s="7" t="str">
        <f t="shared" si="285"/>
        <v>spaces</v>
      </c>
      <c r="S3050" s="11">
        <f t="shared" si="286"/>
        <v>41975.901180555549</v>
      </c>
      <c r="T3050" s="11">
        <f t="shared" si="287"/>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s="7" t="str">
        <f t="shared" si="284"/>
        <v>theater</v>
      </c>
      <c r="R3051" s="7" t="str">
        <f t="shared" si="285"/>
        <v>spaces</v>
      </c>
      <c r="S3051" s="11">
        <f t="shared" si="286"/>
        <v>42139.014525462961</v>
      </c>
      <c r="T3051" s="11">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s="7" t="str">
        <f t="shared" si="284"/>
        <v>theater</v>
      </c>
      <c r="R3052" s="7" t="str">
        <f t="shared" si="285"/>
        <v>spaces</v>
      </c>
      <c r="S3052" s="11">
        <f t="shared" si="286"/>
        <v>42465.16851851852</v>
      </c>
      <c r="T3052" s="11">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s="7" t="str">
        <f t="shared" si="284"/>
        <v>theater</v>
      </c>
      <c r="R3053" s="7" t="str">
        <f t="shared" si="285"/>
        <v>spaces</v>
      </c>
      <c r="S3053" s="11">
        <f t="shared" si="286"/>
        <v>42744.416030092587</v>
      </c>
      <c r="T3053" s="11">
        <f t="shared" si="287"/>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s="7" t="str">
        <f t="shared" si="284"/>
        <v>theater</v>
      </c>
      <c r="R3054" s="7" t="str">
        <f t="shared" si="285"/>
        <v>spaces</v>
      </c>
      <c r="S3054" s="11">
        <f t="shared" si="286"/>
        <v>42122.670069444444</v>
      </c>
      <c r="T3054" s="11">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s="7" t="str">
        <f t="shared" si="284"/>
        <v>theater</v>
      </c>
      <c r="R3055" s="7" t="str">
        <f t="shared" si="285"/>
        <v>spaces</v>
      </c>
      <c r="S3055" s="11">
        <f t="shared" si="286"/>
        <v>41862.761724537035</v>
      </c>
      <c r="T3055" s="11">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e">
        <f t="shared" si="283"/>
        <v>#DIV/0!</v>
      </c>
      <c r="Q3056" s="7" t="str">
        <f t="shared" si="284"/>
        <v>theater</v>
      </c>
      <c r="R3056" s="7" t="str">
        <f t="shared" si="285"/>
        <v>spaces</v>
      </c>
      <c r="S3056" s="11">
        <f t="shared" si="286"/>
        <v>42027.832800925928</v>
      </c>
      <c r="T3056" s="11">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s="7" t="str">
        <f t="shared" si="284"/>
        <v>theater</v>
      </c>
      <c r="R3057" s="7" t="str">
        <f t="shared" si="285"/>
        <v>spaces</v>
      </c>
      <c r="S3057" s="11">
        <f t="shared" si="286"/>
        <v>41953.95821759259</v>
      </c>
      <c r="T3057" s="11">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e">
        <f t="shared" si="283"/>
        <v>#DIV/0!</v>
      </c>
      <c r="Q3058" s="7" t="str">
        <f t="shared" si="284"/>
        <v>theater</v>
      </c>
      <c r="R3058" s="7" t="str">
        <f t="shared" si="285"/>
        <v>spaces</v>
      </c>
      <c r="S3058" s="11">
        <f t="shared" si="286"/>
        <v>41851.636388888888</v>
      </c>
      <c r="T3058" s="11">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e">
        <f t="shared" si="283"/>
        <v>#DIV/0!</v>
      </c>
      <c r="Q3059" s="7" t="str">
        <f t="shared" si="284"/>
        <v>theater</v>
      </c>
      <c r="R3059" s="7" t="str">
        <f t="shared" si="285"/>
        <v>spaces</v>
      </c>
      <c r="S3059" s="11">
        <f t="shared" si="286"/>
        <v>42433.650590277779</v>
      </c>
      <c r="T3059" s="11">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s="7" t="str">
        <f t="shared" si="284"/>
        <v>theater</v>
      </c>
      <c r="R3060" s="7" t="str">
        <f t="shared" si="285"/>
        <v>spaces</v>
      </c>
      <c r="S3060" s="11">
        <f t="shared" si="286"/>
        <v>42460.374305555553</v>
      </c>
      <c r="T3060" s="11">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s="7" t="str">
        <f t="shared" si="284"/>
        <v>theater</v>
      </c>
      <c r="R3061" s="7" t="str">
        <f t="shared" si="285"/>
        <v>spaces</v>
      </c>
      <c r="S3061" s="11">
        <f t="shared" si="286"/>
        <v>41829.935717592591</v>
      </c>
      <c r="T3061" s="11">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s="7" t="str">
        <f t="shared" si="284"/>
        <v>theater</v>
      </c>
      <c r="R3062" s="7" t="str">
        <f t="shared" si="285"/>
        <v>spaces</v>
      </c>
      <c r="S3062" s="11">
        <f t="shared" si="286"/>
        <v>42245.274699074071</v>
      </c>
      <c r="T3062" s="11">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e">
        <f t="shared" si="283"/>
        <v>#DIV/0!</v>
      </c>
      <c r="Q3063" s="7" t="str">
        <f t="shared" si="284"/>
        <v>theater</v>
      </c>
      <c r="R3063" s="7" t="str">
        <f t="shared" si="285"/>
        <v>spaces</v>
      </c>
      <c r="S3063" s="11">
        <f t="shared" si="286"/>
        <v>41834.784120370372</v>
      </c>
      <c r="T3063" s="11">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s="7" t="str">
        <f t="shared" si="284"/>
        <v>theater</v>
      </c>
      <c r="R3064" s="7" t="str">
        <f t="shared" si="285"/>
        <v>spaces</v>
      </c>
      <c r="S3064" s="11">
        <f t="shared" si="286"/>
        <v>42248.535787037035</v>
      </c>
      <c r="T3064" s="11">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s="7" t="str">
        <f t="shared" si="284"/>
        <v>theater</v>
      </c>
      <c r="R3065" s="7" t="str">
        <f t="shared" si="285"/>
        <v>spaces</v>
      </c>
      <c r="S3065" s="11">
        <f t="shared" si="286"/>
        <v>42630.922893518517</v>
      </c>
      <c r="T3065" s="11">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s="7" t="str">
        <f t="shared" si="284"/>
        <v>theater</v>
      </c>
      <c r="R3066" s="7" t="str">
        <f t="shared" si="285"/>
        <v>spaces</v>
      </c>
      <c r="S3066" s="11">
        <f t="shared" si="286"/>
        <v>42299.130162037036</v>
      </c>
      <c r="T3066" s="11">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s="7" t="str">
        <f t="shared" si="284"/>
        <v>theater</v>
      </c>
      <c r="R3067" s="7" t="str">
        <f t="shared" si="285"/>
        <v>spaces</v>
      </c>
      <c r="S3067" s="11">
        <f t="shared" si="286"/>
        <v>41825.055231481485</v>
      </c>
      <c r="T3067" s="11">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s="7" t="str">
        <f t="shared" si="284"/>
        <v>theater</v>
      </c>
      <c r="R3068" s="7" t="str">
        <f t="shared" si="285"/>
        <v>spaces</v>
      </c>
      <c r="S3068" s="11">
        <f t="shared" si="286"/>
        <v>42531.228437500002</v>
      </c>
      <c r="T3068" s="11">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s="7" t="str">
        <f t="shared" si="284"/>
        <v>theater</v>
      </c>
      <c r="R3069" s="7" t="str">
        <f t="shared" si="285"/>
        <v>spaces</v>
      </c>
      <c r="S3069" s="11">
        <f t="shared" si="286"/>
        <v>42226.938414351855</v>
      </c>
      <c r="T3069" s="11">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s="7" t="str">
        <f t="shared" si="284"/>
        <v>theater</v>
      </c>
      <c r="R3070" s="7" t="str">
        <f t="shared" si="285"/>
        <v>spaces</v>
      </c>
      <c r="S3070" s="11">
        <f t="shared" si="286"/>
        <v>42263.691574074073</v>
      </c>
      <c r="T3070" s="11">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s="7" t="str">
        <f t="shared" si="284"/>
        <v>theater</v>
      </c>
      <c r="R3071" s="7" t="str">
        <f t="shared" si="285"/>
        <v>spaces</v>
      </c>
      <c r="S3071" s="11">
        <f t="shared" si="286"/>
        <v>41957.833726851852</v>
      </c>
      <c r="T3071" s="11">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s="7" t="str">
        <f t="shared" si="284"/>
        <v>theater</v>
      </c>
      <c r="R3072" s="7" t="str">
        <f t="shared" si="285"/>
        <v>spaces</v>
      </c>
      <c r="S3072" s="11">
        <f t="shared" si="286"/>
        <v>42690.733437499999</v>
      </c>
      <c r="T3072" s="11">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s="7" t="str">
        <f t="shared" si="284"/>
        <v>theater</v>
      </c>
      <c r="R3073" s="7" t="str">
        <f t="shared" si="285"/>
        <v>spaces</v>
      </c>
      <c r="S3073" s="11">
        <f t="shared" si="286"/>
        <v>42097.732418981483</v>
      </c>
      <c r="T3073" s="11">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s="7" t="str">
        <f t="shared" si="284"/>
        <v>theater</v>
      </c>
      <c r="R3074" s="7" t="str">
        <f t="shared" si="285"/>
        <v>spaces</v>
      </c>
      <c r="S3074" s="11">
        <f t="shared" si="286"/>
        <v>42658.690532407403</v>
      </c>
      <c r="T3074" s="11">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E3075/L3075</f>
        <v>92.142857142857139</v>
      </c>
      <c r="Q3075" s="7" t="str">
        <f t="shared" ref="Q3075:Q3138" si="290">LEFT(N3075,FIND("/",N3075)-1)</f>
        <v>theater</v>
      </c>
      <c r="R3075" s="7" t="str">
        <f t="shared" ref="R3075:R3138" si="291">MID(N3075,FIND("/",N3075)+1,20)</f>
        <v>spaces</v>
      </c>
      <c r="S3075" s="11">
        <f t="shared" ref="S3075:S3138" si="292">(((J3075/60)/60)/24)+DATE(1970,1,1)</f>
        <v>42111.684027777781</v>
      </c>
      <c r="T3075" s="11">
        <f t="shared" ref="T3075:T3138" si="293">(((I3075/60)/60)/24)+DATE(1970,1,1)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s="7" t="str">
        <f t="shared" si="290"/>
        <v>theater</v>
      </c>
      <c r="R3076" s="7" t="str">
        <f t="shared" si="291"/>
        <v>spaces</v>
      </c>
      <c r="S3076" s="11">
        <f t="shared" si="292"/>
        <v>42409.571284722217</v>
      </c>
      <c r="T3076" s="11">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s="7" t="str">
        <f t="shared" si="290"/>
        <v>theater</v>
      </c>
      <c r="R3077" s="7" t="str">
        <f t="shared" si="291"/>
        <v>spaces</v>
      </c>
      <c r="S3077" s="11">
        <f t="shared" si="292"/>
        <v>42551.102314814809</v>
      </c>
      <c r="T3077" s="11">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s="7" t="str">
        <f t="shared" si="290"/>
        <v>theater</v>
      </c>
      <c r="R3078" s="7" t="str">
        <f t="shared" si="291"/>
        <v>spaces</v>
      </c>
      <c r="S3078" s="11">
        <f t="shared" si="292"/>
        <v>42226.651886574073</v>
      </c>
      <c r="T3078" s="11">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s="7" t="str">
        <f t="shared" si="290"/>
        <v>theater</v>
      </c>
      <c r="R3079" s="7" t="str">
        <f t="shared" si="291"/>
        <v>spaces</v>
      </c>
      <c r="S3079" s="11">
        <f t="shared" si="292"/>
        <v>42766.956921296296</v>
      </c>
      <c r="T3079" s="11">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s="7" t="str">
        <f t="shared" si="290"/>
        <v>theater</v>
      </c>
      <c r="R3080" s="7" t="str">
        <f t="shared" si="291"/>
        <v>spaces</v>
      </c>
      <c r="S3080" s="11">
        <f t="shared" si="292"/>
        <v>42031.138831018514</v>
      </c>
      <c r="T3080" s="11">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s="7" t="str">
        <f t="shared" si="290"/>
        <v>theater</v>
      </c>
      <c r="R3081" s="7" t="str">
        <f t="shared" si="291"/>
        <v>spaces</v>
      </c>
      <c r="S3081" s="11">
        <f t="shared" si="292"/>
        <v>42055.713368055556</v>
      </c>
      <c r="T3081" s="11">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s="7" t="str">
        <f t="shared" si="290"/>
        <v>theater</v>
      </c>
      <c r="R3082" s="7" t="str">
        <f t="shared" si="291"/>
        <v>spaces</v>
      </c>
      <c r="S3082" s="11">
        <f t="shared" si="292"/>
        <v>41940.028287037036</v>
      </c>
      <c r="T3082" s="11">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s="7" t="str">
        <f t="shared" si="290"/>
        <v>theater</v>
      </c>
      <c r="R3083" s="7" t="str">
        <f t="shared" si="291"/>
        <v>spaces</v>
      </c>
      <c r="S3083" s="11">
        <f t="shared" si="292"/>
        <v>42237.181608796294</v>
      </c>
      <c r="T3083" s="11">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e">
        <f t="shared" si="289"/>
        <v>#DIV/0!</v>
      </c>
      <c r="Q3084" s="7" t="str">
        <f t="shared" si="290"/>
        <v>theater</v>
      </c>
      <c r="R3084" s="7" t="str">
        <f t="shared" si="291"/>
        <v>spaces</v>
      </c>
      <c r="S3084" s="11">
        <f t="shared" si="292"/>
        <v>42293.922986111109</v>
      </c>
      <c r="T3084" s="11">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s="7" t="str">
        <f t="shared" si="290"/>
        <v>theater</v>
      </c>
      <c r="R3085" s="7" t="str">
        <f t="shared" si="291"/>
        <v>spaces</v>
      </c>
      <c r="S3085" s="11">
        <f t="shared" si="292"/>
        <v>41853.563402777778</v>
      </c>
      <c r="T3085" s="11">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s="7" t="str">
        <f t="shared" si="290"/>
        <v>theater</v>
      </c>
      <c r="R3086" s="7" t="str">
        <f t="shared" si="291"/>
        <v>spaces</v>
      </c>
      <c r="S3086" s="11">
        <f t="shared" si="292"/>
        <v>42100.723738425921</v>
      </c>
      <c r="T3086" s="11">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s="7" t="str">
        <f t="shared" si="290"/>
        <v>theater</v>
      </c>
      <c r="R3087" s="7" t="str">
        <f t="shared" si="291"/>
        <v>spaces</v>
      </c>
      <c r="S3087" s="11">
        <f t="shared" si="292"/>
        <v>42246.883784722217</v>
      </c>
      <c r="T3087" s="11">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s="7" t="str">
        <f t="shared" si="290"/>
        <v>theater</v>
      </c>
      <c r="R3088" s="7" t="str">
        <f t="shared" si="291"/>
        <v>spaces</v>
      </c>
      <c r="S3088" s="11">
        <f t="shared" si="292"/>
        <v>42173.67082175926</v>
      </c>
      <c r="T3088" s="11">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s="7" t="str">
        <f t="shared" si="290"/>
        <v>theater</v>
      </c>
      <c r="R3089" s="7" t="str">
        <f t="shared" si="291"/>
        <v>spaces</v>
      </c>
      <c r="S3089" s="11">
        <f t="shared" si="292"/>
        <v>42665.150347222225</v>
      </c>
      <c r="T3089" s="11">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s="7" t="str">
        <f t="shared" si="290"/>
        <v>theater</v>
      </c>
      <c r="R3090" s="7" t="str">
        <f t="shared" si="291"/>
        <v>spaces</v>
      </c>
      <c r="S3090" s="11">
        <f t="shared" si="292"/>
        <v>41981.57230324074</v>
      </c>
      <c r="T3090" s="11">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s="7" t="str">
        <f t="shared" si="290"/>
        <v>theater</v>
      </c>
      <c r="R3091" s="7" t="str">
        <f t="shared" si="291"/>
        <v>spaces</v>
      </c>
      <c r="S3091" s="11">
        <f t="shared" si="292"/>
        <v>42528.542627314819</v>
      </c>
      <c r="T3091" s="11">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s="7" t="str">
        <f t="shared" si="290"/>
        <v>theater</v>
      </c>
      <c r="R3092" s="7" t="str">
        <f t="shared" si="291"/>
        <v>spaces</v>
      </c>
      <c r="S3092" s="11">
        <f t="shared" si="292"/>
        <v>42065.818807870368</v>
      </c>
      <c r="T3092" s="11">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s="7" t="str">
        <f t="shared" si="290"/>
        <v>theater</v>
      </c>
      <c r="R3093" s="7" t="str">
        <f t="shared" si="291"/>
        <v>spaces</v>
      </c>
      <c r="S3093" s="11">
        <f t="shared" si="292"/>
        <v>42566.948414351849</v>
      </c>
      <c r="T3093" s="11">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s="7" t="str">
        <f t="shared" si="290"/>
        <v>theater</v>
      </c>
      <c r="R3094" s="7" t="str">
        <f t="shared" si="291"/>
        <v>spaces</v>
      </c>
      <c r="S3094" s="11">
        <f t="shared" si="292"/>
        <v>42255.619351851856</v>
      </c>
      <c r="T3094" s="11">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s="7" t="str">
        <f t="shared" si="290"/>
        <v>theater</v>
      </c>
      <c r="R3095" s="7" t="str">
        <f t="shared" si="291"/>
        <v>spaces</v>
      </c>
      <c r="S3095" s="11">
        <f t="shared" si="292"/>
        <v>41760.909039351849</v>
      </c>
      <c r="T3095" s="11">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s="7" t="str">
        <f t="shared" si="290"/>
        <v>theater</v>
      </c>
      <c r="R3096" s="7" t="str">
        <f t="shared" si="291"/>
        <v>spaces</v>
      </c>
      <c r="S3096" s="11">
        <f t="shared" si="292"/>
        <v>42207.795787037037</v>
      </c>
      <c r="T3096" s="11">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s="7" t="str">
        <f t="shared" si="290"/>
        <v>theater</v>
      </c>
      <c r="R3097" s="7" t="str">
        <f t="shared" si="291"/>
        <v>spaces</v>
      </c>
      <c r="S3097" s="11">
        <f t="shared" si="292"/>
        <v>42523.025231481486</v>
      </c>
      <c r="T3097" s="11">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s="7" t="str">
        <f t="shared" si="290"/>
        <v>theater</v>
      </c>
      <c r="R3098" s="7" t="str">
        <f t="shared" si="291"/>
        <v>spaces</v>
      </c>
      <c r="S3098" s="11">
        <f t="shared" si="292"/>
        <v>42114.825532407413</v>
      </c>
      <c r="T3098" s="11">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s="7" t="str">
        <f t="shared" si="290"/>
        <v>theater</v>
      </c>
      <c r="R3099" s="7" t="str">
        <f t="shared" si="291"/>
        <v>spaces</v>
      </c>
      <c r="S3099" s="11">
        <f t="shared" si="292"/>
        <v>42629.503483796296</v>
      </c>
      <c r="T3099" s="11">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s="7" t="str">
        <f t="shared" si="290"/>
        <v>theater</v>
      </c>
      <c r="R3100" s="7" t="str">
        <f t="shared" si="291"/>
        <v>spaces</v>
      </c>
      <c r="S3100" s="11">
        <f t="shared" si="292"/>
        <v>42359.792233796295</v>
      </c>
      <c r="T3100" s="11">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s="7" t="str">
        <f t="shared" si="290"/>
        <v>theater</v>
      </c>
      <c r="R3101" s="7" t="str">
        <f t="shared" si="291"/>
        <v>spaces</v>
      </c>
      <c r="S3101" s="11">
        <f t="shared" si="292"/>
        <v>42382.189710648148</v>
      </c>
      <c r="T3101" s="11">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s="7" t="str">
        <f t="shared" si="290"/>
        <v>theater</v>
      </c>
      <c r="R3102" s="7" t="str">
        <f t="shared" si="291"/>
        <v>spaces</v>
      </c>
      <c r="S3102" s="11">
        <f t="shared" si="292"/>
        <v>41902.622395833336</v>
      </c>
      <c r="T3102" s="11">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s="7" t="str">
        <f t="shared" si="290"/>
        <v>theater</v>
      </c>
      <c r="R3103" s="7" t="str">
        <f t="shared" si="291"/>
        <v>spaces</v>
      </c>
      <c r="S3103" s="11">
        <f t="shared" si="292"/>
        <v>42171.383530092593</v>
      </c>
      <c r="T3103" s="11">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s="7" t="str">
        <f t="shared" si="290"/>
        <v>theater</v>
      </c>
      <c r="R3104" s="7" t="str">
        <f t="shared" si="291"/>
        <v>spaces</v>
      </c>
      <c r="S3104" s="11">
        <f t="shared" si="292"/>
        <v>42555.340486111112</v>
      </c>
      <c r="T3104" s="11">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s="7" t="str">
        <f t="shared" si="290"/>
        <v>theater</v>
      </c>
      <c r="R3105" s="7" t="str">
        <f t="shared" si="291"/>
        <v>spaces</v>
      </c>
      <c r="S3105" s="11">
        <f t="shared" si="292"/>
        <v>42107.156319444446</v>
      </c>
      <c r="T3105" s="11">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s="7" t="str">
        <f t="shared" si="290"/>
        <v>theater</v>
      </c>
      <c r="R3106" s="7" t="str">
        <f t="shared" si="291"/>
        <v>spaces</v>
      </c>
      <c r="S3106" s="11">
        <f t="shared" si="292"/>
        <v>42006.908692129626</v>
      </c>
      <c r="T3106" s="11">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s="7" t="str">
        <f t="shared" si="290"/>
        <v>theater</v>
      </c>
      <c r="R3107" s="7" t="str">
        <f t="shared" si="291"/>
        <v>spaces</v>
      </c>
      <c r="S3107" s="11">
        <f t="shared" si="292"/>
        <v>41876.718935185185</v>
      </c>
      <c r="T3107" s="11">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s="7" t="str">
        <f t="shared" si="290"/>
        <v>theater</v>
      </c>
      <c r="R3108" s="7" t="str">
        <f t="shared" si="291"/>
        <v>spaces</v>
      </c>
      <c r="S3108" s="11">
        <f t="shared" si="292"/>
        <v>42241.429120370376</v>
      </c>
      <c r="T3108" s="11">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s="7" t="str">
        <f t="shared" si="290"/>
        <v>theater</v>
      </c>
      <c r="R3109" s="7" t="str">
        <f t="shared" si="291"/>
        <v>spaces</v>
      </c>
      <c r="S3109" s="11">
        <f t="shared" si="292"/>
        <v>42128.814247685179</v>
      </c>
      <c r="T3109" s="11">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s="7" t="str">
        <f t="shared" si="290"/>
        <v>theater</v>
      </c>
      <c r="R3110" s="7" t="str">
        <f t="shared" si="291"/>
        <v>spaces</v>
      </c>
      <c r="S3110" s="11">
        <f t="shared" si="292"/>
        <v>42062.680486111116</v>
      </c>
      <c r="T3110" s="11">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s="7" t="str">
        <f t="shared" si="290"/>
        <v>theater</v>
      </c>
      <c r="R3111" s="7" t="str">
        <f t="shared" si="291"/>
        <v>spaces</v>
      </c>
      <c r="S3111" s="11">
        <f t="shared" si="292"/>
        <v>41844.125115740739</v>
      </c>
      <c r="T3111" s="11">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s="7" t="str">
        <f t="shared" si="290"/>
        <v>theater</v>
      </c>
      <c r="R3112" s="7" t="str">
        <f t="shared" si="291"/>
        <v>spaces</v>
      </c>
      <c r="S3112" s="11">
        <f t="shared" si="292"/>
        <v>42745.031469907408</v>
      </c>
      <c r="T3112" s="11">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s="7" t="str">
        <f t="shared" si="290"/>
        <v>theater</v>
      </c>
      <c r="R3113" s="7" t="str">
        <f t="shared" si="291"/>
        <v>spaces</v>
      </c>
      <c r="S3113" s="11">
        <f t="shared" si="292"/>
        <v>41885.595138888886</v>
      </c>
      <c r="T3113" s="11">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s="7" t="str">
        <f t="shared" si="290"/>
        <v>theater</v>
      </c>
      <c r="R3114" s="7" t="str">
        <f t="shared" si="291"/>
        <v>spaces</v>
      </c>
      <c r="S3114" s="11">
        <f t="shared" si="292"/>
        <v>42615.121921296297</v>
      </c>
      <c r="T3114" s="11">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s="7" t="str">
        <f t="shared" si="290"/>
        <v>theater</v>
      </c>
      <c r="R3115" s="7" t="str">
        <f t="shared" si="291"/>
        <v>spaces</v>
      </c>
      <c r="S3115" s="11">
        <f t="shared" si="292"/>
        <v>42081.731273148151</v>
      </c>
      <c r="T3115" s="11">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e">
        <f t="shared" si="289"/>
        <v>#DIV/0!</v>
      </c>
      <c r="Q3116" s="7" t="str">
        <f t="shared" si="290"/>
        <v>theater</v>
      </c>
      <c r="R3116" s="7" t="str">
        <f t="shared" si="291"/>
        <v>spaces</v>
      </c>
      <c r="S3116" s="11">
        <f t="shared" si="292"/>
        <v>41843.632523148146</v>
      </c>
      <c r="T3116" s="11">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s="7" t="str">
        <f t="shared" si="290"/>
        <v>theater</v>
      </c>
      <c r="R3117" s="7" t="str">
        <f t="shared" si="291"/>
        <v>spaces</v>
      </c>
      <c r="S3117" s="11">
        <f t="shared" si="292"/>
        <v>42496.447071759263</v>
      </c>
      <c r="T3117" s="11">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s="7" t="str">
        <f t="shared" si="290"/>
        <v>theater</v>
      </c>
      <c r="R3118" s="7" t="str">
        <f t="shared" si="291"/>
        <v>spaces</v>
      </c>
      <c r="S3118" s="11">
        <f t="shared" si="292"/>
        <v>42081.515335648146</v>
      </c>
      <c r="T3118" s="11">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s="7" t="str">
        <f t="shared" si="290"/>
        <v>theater</v>
      </c>
      <c r="R3119" s="7" t="str">
        <f t="shared" si="291"/>
        <v>spaces</v>
      </c>
      <c r="S3119" s="11">
        <f t="shared" si="292"/>
        <v>42509.374537037031</v>
      </c>
      <c r="T3119" s="11">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s="7" t="str">
        <f t="shared" si="290"/>
        <v>theater</v>
      </c>
      <c r="R3120" s="7" t="str">
        <f t="shared" si="291"/>
        <v>spaces</v>
      </c>
      <c r="S3120" s="11">
        <f t="shared" si="292"/>
        <v>42534.649571759262</v>
      </c>
      <c r="T3120" s="11">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s="7" t="str">
        <f t="shared" si="290"/>
        <v>theater</v>
      </c>
      <c r="R3121" s="7" t="str">
        <f t="shared" si="291"/>
        <v>spaces</v>
      </c>
      <c r="S3121" s="11">
        <f t="shared" si="292"/>
        <v>42060.04550925926</v>
      </c>
      <c r="T3121" s="11">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s="7" t="str">
        <f t="shared" si="290"/>
        <v>theater</v>
      </c>
      <c r="R3122" s="7" t="str">
        <f t="shared" si="291"/>
        <v>spaces</v>
      </c>
      <c r="S3122" s="11">
        <f t="shared" si="292"/>
        <v>42435.942083333335</v>
      </c>
      <c r="T3122" s="11">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s="7" t="str">
        <f t="shared" si="290"/>
        <v>theater</v>
      </c>
      <c r="R3123" s="7" t="str">
        <f t="shared" si="291"/>
        <v>spaces</v>
      </c>
      <c r="S3123" s="11">
        <f t="shared" si="292"/>
        <v>41848.679803240739</v>
      </c>
      <c r="T3123" s="11">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s="7" t="str">
        <f t="shared" si="290"/>
        <v>theater</v>
      </c>
      <c r="R3124" s="7" t="str">
        <f t="shared" si="291"/>
        <v>spaces</v>
      </c>
      <c r="S3124" s="11">
        <f t="shared" si="292"/>
        <v>42678.932083333333</v>
      </c>
      <c r="T3124" s="11">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s="7" t="str">
        <f t="shared" si="290"/>
        <v>theater</v>
      </c>
      <c r="R3125" s="7" t="str">
        <f t="shared" si="291"/>
        <v>spaces</v>
      </c>
      <c r="S3125" s="11">
        <f t="shared" si="292"/>
        <v>42530.993032407408</v>
      </c>
      <c r="T3125" s="11">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s="7" t="str">
        <f t="shared" si="290"/>
        <v>theater</v>
      </c>
      <c r="R3126" s="7" t="str">
        <f t="shared" si="291"/>
        <v>spaces</v>
      </c>
      <c r="S3126" s="11">
        <f t="shared" si="292"/>
        <v>41977.780104166668</v>
      </c>
      <c r="T3126" s="11">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e">
        <f t="shared" si="289"/>
        <v>#DIV/0!</v>
      </c>
      <c r="Q3127" s="7" t="str">
        <f t="shared" si="290"/>
        <v>theater</v>
      </c>
      <c r="R3127" s="7" t="str">
        <f t="shared" si="291"/>
        <v>spaces</v>
      </c>
      <c r="S3127" s="11">
        <f t="shared" si="292"/>
        <v>42346.20685185185</v>
      </c>
      <c r="T3127" s="11">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s="7" t="str">
        <f t="shared" si="290"/>
        <v>theater</v>
      </c>
      <c r="R3128" s="7" t="str">
        <f t="shared" si="291"/>
        <v>spaces</v>
      </c>
      <c r="S3128" s="11">
        <f t="shared" si="292"/>
        <v>42427.01807870371</v>
      </c>
      <c r="T3128" s="11">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e">
        <f t="shared" si="289"/>
        <v>#DIV/0!</v>
      </c>
      <c r="Q3129" s="7" t="str">
        <f t="shared" si="290"/>
        <v>theater</v>
      </c>
      <c r="R3129" s="7" t="str">
        <f t="shared" si="291"/>
        <v>spaces</v>
      </c>
      <c r="S3129" s="11">
        <f t="shared" si="292"/>
        <v>42034.856817129628</v>
      </c>
      <c r="T3129" s="11">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s="7" t="str">
        <f t="shared" si="290"/>
        <v>theater</v>
      </c>
      <c r="R3130" s="7" t="str">
        <f t="shared" si="291"/>
        <v>plays</v>
      </c>
      <c r="S3130" s="11">
        <f t="shared" si="292"/>
        <v>42780.825706018513</v>
      </c>
      <c r="T3130" s="11">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s="7" t="str">
        <f t="shared" si="290"/>
        <v>theater</v>
      </c>
      <c r="R3131" s="7" t="str">
        <f t="shared" si="291"/>
        <v>plays</v>
      </c>
      <c r="S3131" s="11">
        <f t="shared" si="292"/>
        <v>42803.842812499999</v>
      </c>
      <c r="T3131" s="11">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s="7" t="str">
        <f t="shared" si="290"/>
        <v>theater</v>
      </c>
      <c r="R3132" s="7" t="str">
        <f t="shared" si="291"/>
        <v>plays</v>
      </c>
      <c r="S3132" s="11">
        <f t="shared" si="292"/>
        <v>42808.640231481477</v>
      </c>
      <c r="T3132" s="11">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s="7" t="str">
        <f t="shared" si="290"/>
        <v>theater</v>
      </c>
      <c r="R3133" s="7" t="str">
        <f t="shared" si="291"/>
        <v>plays</v>
      </c>
      <c r="S3133" s="11">
        <f t="shared" si="292"/>
        <v>42803.579224537039</v>
      </c>
      <c r="T3133" s="11">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s="7" t="str">
        <f t="shared" si="290"/>
        <v>theater</v>
      </c>
      <c r="R3134" s="7" t="str">
        <f t="shared" si="291"/>
        <v>plays</v>
      </c>
      <c r="S3134" s="11">
        <f t="shared" si="292"/>
        <v>42786.350231481483</v>
      </c>
      <c r="T3134" s="11">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s="7" t="str">
        <f t="shared" si="290"/>
        <v>theater</v>
      </c>
      <c r="R3135" s="7" t="str">
        <f t="shared" si="291"/>
        <v>plays</v>
      </c>
      <c r="S3135" s="11">
        <f t="shared" si="292"/>
        <v>42788.565208333333</v>
      </c>
      <c r="T3135" s="11">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s="7" t="str">
        <f t="shared" si="290"/>
        <v>theater</v>
      </c>
      <c r="R3136" s="7" t="str">
        <f t="shared" si="291"/>
        <v>plays</v>
      </c>
      <c r="S3136" s="11">
        <f t="shared" si="292"/>
        <v>42800.720127314817</v>
      </c>
      <c r="T3136" s="11">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s="7" t="str">
        <f t="shared" si="290"/>
        <v>theater</v>
      </c>
      <c r="R3137" s="7" t="str">
        <f t="shared" si="291"/>
        <v>plays</v>
      </c>
      <c r="S3137" s="11">
        <f t="shared" si="292"/>
        <v>42807.151863425926</v>
      </c>
      <c r="T3137" s="11">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s="7" t="str">
        <f t="shared" si="290"/>
        <v>theater</v>
      </c>
      <c r="R3138" s="7" t="str">
        <f t="shared" si="291"/>
        <v>plays</v>
      </c>
      <c r="S3138" s="11">
        <f t="shared" si="292"/>
        <v>42789.462430555555</v>
      </c>
      <c r="T3138" s="11">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E3139/L3139</f>
        <v>50</v>
      </c>
      <c r="Q3139" s="7" t="str">
        <f t="shared" ref="Q3139:Q3202" si="296">LEFT(N3139,FIND("/",N3139)-1)</f>
        <v>theater</v>
      </c>
      <c r="R3139" s="7" t="str">
        <f t="shared" ref="R3139:R3202" si="297">MID(N3139,FIND("/",N3139)+1,20)</f>
        <v>plays</v>
      </c>
      <c r="S3139" s="11">
        <f t="shared" ref="S3139:S3202" si="298">(((J3139/60)/60)/24)+DATE(1970,1,1)</f>
        <v>42807.885057870371</v>
      </c>
      <c r="T3139" s="11">
        <f t="shared" ref="T3139:T3202" si="2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e">
        <f t="shared" si="295"/>
        <v>#DIV/0!</v>
      </c>
      <c r="Q3140" s="7" t="str">
        <f t="shared" si="296"/>
        <v>theater</v>
      </c>
      <c r="R3140" s="7" t="str">
        <f t="shared" si="297"/>
        <v>plays</v>
      </c>
      <c r="S3140" s="11">
        <f t="shared" si="298"/>
        <v>42809.645914351851</v>
      </c>
      <c r="T3140" s="11">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s="7" t="str">
        <f t="shared" si="296"/>
        <v>theater</v>
      </c>
      <c r="R3141" s="7" t="str">
        <f t="shared" si="297"/>
        <v>plays</v>
      </c>
      <c r="S3141" s="11">
        <f t="shared" si="298"/>
        <v>42785.270370370374</v>
      </c>
      <c r="T3141" s="11">
        <f t="shared" si="2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s="7" t="str">
        <f t="shared" si="296"/>
        <v>theater</v>
      </c>
      <c r="R3142" s="7" t="str">
        <f t="shared" si="297"/>
        <v>plays</v>
      </c>
      <c r="S3142" s="11">
        <f t="shared" si="298"/>
        <v>42802.718784722223</v>
      </c>
      <c r="T3142" s="11">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s="7" t="str">
        <f t="shared" si="296"/>
        <v>theater</v>
      </c>
      <c r="R3143" s="7" t="str">
        <f t="shared" si="297"/>
        <v>plays</v>
      </c>
      <c r="S3143" s="11">
        <f t="shared" si="298"/>
        <v>42800.753333333334</v>
      </c>
      <c r="T3143" s="11">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s="7" t="str">
        <f t="shared" si="296"/>
        <v>theater</v>
      </c>
      <c r="R3144" s="7" t="str">
        <f t="shared" si="297"/>
        <v>plays</v>
      </c>
      <c r="S3144" s="11">
        <f t="shared" si="298"/>
        <v>42783.513182870374</v>
      </c>
      <c r="T3144" s="11">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e">
        <f t="shared" si="295"/>
        <v>#DIV/0!</v>
      </c>
      <c r="Q3145" s="7" t="str">
        <f t="shared" si="296"/>
        <v>theater</v>
      </c>
      <c r="R3145" s="7" t="str">
        <f t="shared" si="297"/>
        <v>plays</v>
      </c>
      <c r="S3145" s="11">
        <f t="shared" si="298"/>
        <v>42808.358287037037</v>
      </c>
      <c r="T3145" s="11">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s="7" t="str">
        <f t="shared" si="296"/>
        <v>theater</v>
      </c>
      <c r="R3146" s="7" t="str">
        <f t="shared" si="297"/>
        <v>plays</v>
      </c>
      <c r="S3146" s="11">
        <f t="shared" si="298"/>
        <v>42796.538275462968</v>
      </c>
      <c r="T3146" s="11">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e">
        <f t="shared" si="295"/>
        <v>#DIV/0!</v>
      </c>
      <c r="Q3147" s="7" t="str">
        <f t="shared" si="296"/>
        <v>theater</v>
      </c>
      <c r="R3147" s="7" t="str">
        <f t="shared" si="297"/>
        <v>plays</v>
      </c>
      <c r="S3147" s="11">
        <f t="shared" si="298"/>
        <v>42762.040902777779</v>
      </c>
      <c r="T3147" s="11">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s="7" t="str">
        <f t="shared" si="296"/>
        <v>theater</v>
      </c>
      <c r="R3148" s="7" t="str">
        <f t="shared" si="297"/>
        <v>plays</v>
      </c>
      <c r="S3148" s="11">
        <f t="shared" si="298"/>
        <v>42796.682476851856</v>
      </c>
      <c r="T3148" s="11">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s="7" t="str">
        <f t="shared" si="296"/>
        <v>theater</v>
      </c>
      <c r="R3149" s="7" t="str">
        <f t="shared" si="297"/>
        <v>plays</v>
      </c>
      <c r="S3149" s="11">
        <f t="shared" si="298"/>
        <v>41909.969386574077</v>
      </c>
      <c r="T3149" s="11">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s="7" t="str">
        <f t="shared" si="296"/>
        <v>theater</v>
      </c>
      <c r="R3150" s="7" t="str">
        <f t="shared" si="297"/>
        <v>plays</v>
      </c>
      <c r="S3150" s="11">
        <f t="shared" si="298"/>
        <v>41891.665324074071</v>
      </c>
      <c r="T3150" s="11">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s="7" t="str">
        <f t="shared" si="296"/>
        <v>theater</v>
      </c>
      <c r="R3151" s="7" t="str">
        <f t="shared" si="297"/>
        <v>plays</v>
      </c>
      <c r="S3151" s="11">
        <f t="shared" si="298"/>
        <v>41226.017361111109</v>
      </c>
      <c r="T3151" s="11">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s="7" t="str">
        <f t="shared" si="296"/>
        <v>theater</v>
      </c>
      <c r="R3152" s="7" t="str">
        <f t="shared" si="297"/>
        <v>plays</v>
      </c>
      <c r="S3152" s="11">
        <f t="shared" si="298"/>
        <v>40478.263923611114</v>
      </c>
      <c r="T3152" s="11">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s="7" t="str">
        <f t="shared" si="296"/>
        <v>theater</v>
      </c>
      <c r="R3153" s="7" t="str">
        <f t="shared" si="297"/>
        <v>plays</v>
      </c>
      <c r="S3153" s="11">
        <f t="shared" si="298"/>
        <v>41862.83997685185</v>
      </c>
      <c r="T3153" s="11">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s="7" t="str">
        <f t="shared" si="296"/>
        <v>theater</v>
      </c>
      <c r="R3154" s="7" t="str">
        <f t="shared" si="297"/>
        <v>plays</v>
      </c>
      <c r="S3154" s="11">
        <f t="shared" si="298"/>
        <v>41550.867673611108</v>
      </c>
      <c r="T3154" s="11">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s="7" t="str">
        <f t="shared" si="296"/>
        <v>theater</v>
      </c>
      <c r="R3155" s="7" t="str">
        <f t="shared" si="297"/>
        <v>plays</v>
      </c>
      <c r="S3155" s="11">
        <f t="shared" si="298"/>
        <v>40633.154363425929</v>
      </c>
      <c r="T3155" s="11">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s="7" t="str">
        <f t="shared" si="296"/>
        <v>theater</v>
      </c>
      <c r="R3156" s="7" t="str">
        <f t="shared" si="297"/>
        <v>plays</v>
      </c>
      <c r="S3156" s="11">
        <f t="shared" si="298"/>
        <v>40970.875671296293</v>
      </c>
      <c r="T3156" s="11">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s="7" t="str">
        <f t="shared" si="296"/>
        <v>theater</v>
      </c>
      <c r="R3157" s="7" t="str">
        <f t="shared" si="297"/>
        <v>plays</v>
      </c>
      <c r="S3157" s="11">
        <f t="shared" si="298"/>
        <v>41233.499131944445</v>
      </c>
      <c r="T3157" s="11">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s="7" t="str">
        <f t="shared" si="296"/>
        <v>theater</v>
      </c>
      <c r="R3158" s="7" t="str">
        <f t="shared" si="297"/>
        <v>plays</v>
      </c>
      <c r="S3158" s="11">
        <f t="shared" si="298"/>
        <v>41026.953055555554</v>
      </c>
      <c r="T3158" s="11">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s="7" t="str">
        <f t="shared" si="296"/>
        <v>theater</v>
      </c>
      <c r="R3159" s="7" t="str">
        <f t="shared" si="297"/>
        <v>plays</v>
      </c>
      <c r="S3159" s="11">
        <f t="shared" si="298"/>
        <v>41829.788252314815</v>
      </c>
      <c r="T3159" s="11">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s="7" t="str">
        <f t="shared" si="296"/>
        <v>theater</v>
      </c>
      <c r="R3160" s="7" t="str">
        <f t="shared" si="297"/>
        <v>plays</v>
      </c>
      <c r="S3160" s="11">
        <f t="shared" si="298"/>
        <v>41447.839722222219</v>
      </c>
      <c r="T3160" s="11">
        <f t="shared" si="2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s="7" t="str">
        <f t="shared" si="296"/>
        <v>theater</v>
      </c>
      <c r="R3161" s="7" t="str">
        <f t="shared" si="297"/>
        <v>plays</v>
      </c>
      <c r="S3161" s="11">
        <f t="shared" si="298"/>
        <v>40884.066678240742</v>
      </c>
      <c r="T3161" s="11">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s="7" t="str">
        <f t="shared" si="296"/>
        <v>theater</v>
      </c>
      <c r="R3162" s="7" t="str">
        <f t="shared" si="297"/>
        <v>plays</v>
      </c>
      <c r="S3162" s="11">
        <f t="shared" si="298"/>
        <v>41841.26489583333</v>
      </c>
      <c r="T3162" s="11">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s="7" t="str">
        <f t="shared" si="296"/>
        <v>theater</v>
      </c>
      <c r="R3163" s="7" t="str">
        <f t="shared" si="297"/>
        <v>plays</v>
      </c>
      <c r="S3163" s="11">
        <f t="shared" si="298"/>
        <v>41897.536134259259</v>
      </c>
      <c r="T3163" s="11">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s="7" t="str">
        <f t="shared" si="296"/>
        <v>theater</v>
      </c>
      <c r="R3164" s="7" t="str">
        <f t="shared" si="297"/>
        <v>plays</v>
      </c>
      <c r="S3164" s="11">
        <f t="shared" si="298"/>
        <v>41799.685902777775</v>
      </c>
      <c r="T3164" s="11">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s="7" t="str">
        <f t="shared" si="296"/>
        <v>theater</v>
      </c>
      <c r="R3165" s="7" t="str">
        <f t="shared" si="297"/>
        <v>plays</v>
      </c>
      <c r="S3165" s="11">
        <f t="shared" si="298"/>
        <v>41775.753761574073</v>
      </c>
      <c r="T3165" s="11">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s="7" t="str">
        <f t="shared" si="296"/>
        <v>theater</v>
      </c>
      <c r="R3166" s="7" t="str">
        <f t="shared" si="297"/>
        <v>plays</v>
      </c>
      <c r="S3166" s="11">
        <f t="shared" si="298"/>
        <v>41766.80572916667</v>
      </c>
      <c r="T3166" s="11">
        <f t="shared" si="2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s="7" t="str">
        <f t="shared" si="296"/>
        <v>theater</v>
      </c>
      <c r="R3167" s="7" t="str">
        <f t="shared" si="297"/>
        <v>plays</v>
      </c>
      <c r="S3167" s="11">
        <f t="shared" si="298"/>
        <v>40644.159259259257</v>
      </c>
      <c r="T3167" s="11">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s="7" t="str">
        <f t="shared" si="296"/>
        <v>theater</v>
      </c>
      <c r="R3168" s="7" t="str">
        <f t="shared" si="297"/>
        <v>plays</v>
      </c>
      <c r="S3168" s="11">
        <f t="shared" si="298"/>
        <v>41940.69158564815</v>
      </c>
      <c r="T3168" s="11">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s="7" t="str">
        <f t="shared" si="296"/>
        <v>theater</v>
      </c>
      <c r="R3169" s="7" t="str">
        <f t="shared" si="297"/>
        <v>plays</v>
      </c>
      <c r="S3169" s="11">
        <f t="shared" si="298"/>
        <v>41839.175706018519</v>
      </c>
      <c r="T3169" s="11">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s="7" t="str">
        <f t="shared" si="296"/>
        <v>theater</v>
      </c>
      <c r="R3170" s="7" t="str">
        <f t="shared" si="297"/>
        <v>plays</v>
      </c>
      <c r="S3170" s="11">
        <f t="shared" si="298"/>
        <v>41772.105937500004</v>
      </c>
      <c r="T3170" s="11">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s="7" t="str">
        <f t="shared" si="296"/>
        <v>theater</v>
      </c>
      <c r="R3171" s="7" t="str">
        <f t="shared" si="297"/>
        <v>plays</v>
      </c>
      <c r="S3171" s="11">
        <f t="shared" si="298"/>
        <v>41591.737974537034</v>
      </c>
      <c r="T3171" s="11">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s="7" t="str">
        <f t="shared" si="296"/>
        <v>theater</v>
      </c>
      <c r="R3172" s="7" t="str">
        <f t="shared" si="297"/>
        <v>plays</v>
      </c>
      <c r="S3172" s="11">
        <f t="shared" si="298"/>
        <v>41789.080370370371</v>
      </c>
      <c r="T3172" s="11">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s="7" t="str">
        <f t="shared" si="296"/>
        <v>theater</v>
      </c>
      <c r="R3173" s="7" t="str">
        <f t="shared" si="297"/>
        <v>plays</v>
      </c>
      <c r="S3173" s="11">
        <f t="shared" si="298"/>
        <v>42466.608310185184</v>
      </c>
      <c r="T3173" s="11">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s="7" t="str">
        <f t="shared" si="296"/>
        <v>theater</v>
      </c>
      <c r="R3174" s="7" t="str">
        <f t="shared" si="297"/>
        <v>plays</v>
      </c>
      <c r="S3174" s="11">
        <f t="shared" si="298"/>
        <v>40923.729953703703</v>
      </c>
      <c r="T3174" s="11">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s="7" t="str">
        <f t="shared" si="296"/>
        <v>theater</v>
      </c>
      <c r="R3175" s="7" t="str">
        <f t="shared" si="297"/>
        <v>plays</v>
      </c>
      <c r="S3175" s="11">
        <f t="shared" si="298"/>
        <v>41878.878379629627</v>
      </c>
      <c r="T3175" s="11">
        <f t="shared" si="2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s="7" t="str">
        <f t="shared" si="296"/>
        <v>theater</v>
      </c>
      <c r="R3176" s="7" t="str">
        <f t="shared" si="297"/>
        <v>plays</v>
      </c>
      <c r="S3176" s="11">
        <f t="shared" si="298"/>
        <v>41862.864675925928</v>
      </c>
      <c r="T3176" s="11">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s="7" t="str">
        <f t="shared" si="296"/>
        <v>theater</v>
      </c>
      <c r="R3177" s="7" t="str">
        <f t="shared" si="297"/>
        <v>plays</v>
      </c>
      <c r="S3177" s="11">
        <f t="shared" si="298"/>
        <v>40531.886886574073</v>
      </c>
      <c r="T3177" s="11">
        <f t="shared" si="2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s="7" t="str">
        <f t="shared" si="296"/>
        <v>theater</v>
      </c>
      <c r="R3178" s="7" t="str">
        <f t="shared" si="297"/>
        <v>plays</v>
      </c>
      <c r="S3178" s="11">
        <f t="shared" si="298"/>
        <v>41477.930914351848</v>
      </c>
      <c r="T3178" s="11">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s="7" t="str">
        <f t="shared" si="296"/>
        <v>theater</v>
      </c>
      <c r="R3179" s="7" t="str">
        <f t="shared" si="297"/>
        <v>plays</v>
      </c>
      <c r="S3179" s="11">
        <f t="shared" si="298"/>
        <v>41781.666770833333</v>
      </c>
      <c r="T3179" s="11">
        <f t="shared" si="2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s="7" t="str">
        <f t="shared" si="296"/>
        <v>theater</v>
      </c>
      <c r="R3180" s="7" t="str">
        <f t="shared" si="297"/>
        <v>plays</v>
      </c>
      <c r="S3180" s="11">
        <f t="shared" si="298"/>
        <v>41806.605034722219</v>
      </c>
      <c r="T3180" s="11">
        <f t="shared" si="2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s="7" t="str">
        <f t="shared" si="296"/>
        <v>theater</v>
      </c>
      <c r="R3181" s="7" t="str">
        <f t="shared" si="297"/>
        <v>plays</v>
      </c>
      <c r="S3181" s="11">
        <f t="shared" si="298"/>
        <v>41375.702210648145</v>
      </c>
      <c r="T3181" s="11">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s="7" t="str">
        <f t="shared" si="296"/>
        <v>theater</v>
      </c>
      <c r="R3182" s="7" t="str">
        <f t="shared" si="297"/>
        <v>plays</v>
      </c>
      <c r="S3182" s="11">
        <f t="shared" si="298"/>
        <v>41780.412604166668</v>
      </c>
      <c r="T3182" s="11">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s="7" t="str">
        <f t="shared" si="296"/>
        <v>theater</v>
      </c>
      <c r="R3183" s="7" t="str">
        <f t="shared" si="297"/>
        <v>plays</v>
      </c>
      <c r="S3183" s="11">
        <f t="shared" si="298"/>
        <v>41779.310034722221</v>
      </c>
      <c r="T3183" s="11">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s="7" t="str">
        <f t="shared" si="296"/>
        <v>theater</v>
      </c>
      <c r="R3184" s="7" t="str">
        <f t="shared" si="297"/>
        <v>plays</v>
      </c>
      <c r="S3184" s="11">
        <f t="shared" si="298"/>
        <v>40883.949317129627</v>
      </c>
      <c r="T3184" s="11">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s="7" t="str">
        <f t="shared" si="296"/>
        <v>theater</v>
      </c>
      <c r="R3185" s="7" t="str">
        <f t="shared" si="297"/>
        <v>plays</v>
      </c>
      <c r="S3185" s="11">
        <f t="shared" si="298"/>
        <v>41491.79478009259</v>
      </c>
      <c r="T3185" s="11">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s="7" t="str">
        <f t="shared" si="296"/>
        <v>theater</v>
      </c>
      <c r="R3186" s="7" t="str">
        <f t="shared" si="297"/>
        <v>plays</v>
      </c>
      <c r="S3186" s="11">
        <f t="shared" si="298"/>
        <v>41791.993414351848</v>
      </c>
      <c r="T3186" s="11">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s="7" t="str">
        <f t="shared" si="296"/>
        <v>theater</v>
      </c>
      <c r="R3187" s="7" t="str">
        <f t="shared" si="297"/>
        <v>plays</v>
      </c>
      <c r="S3187" s="11">
        <f t="shared" si="298"/>
        <v>41829.977326388893</v>
      </c>
      <c r="T3187" s="11">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s="7" t="str">
        <f t="shared" si="296"/>
        <v>theater</v>
      </c>
      <c r="R3188" s="7" t="str">
        <f t="shared" si="297"/>
        <v>plays</v>
      </c>
      <c r="S3188" s="11">
        <f t="shared" si="298"/>
        <v>41868.924050925925</v>
      </c>
      <c r="T3188" s="11">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s="7" t="str">
        <f t="shared" si="296"/>
        <v>theater</v>
      </c>
      <c r="R3189" s="7" t="str">
        <f t="shared" si="297"/>
        <v>plays</v>
      </c>
      <c r="S3189" s="11">
        <f t="shared" si="298"/>
        <v>41835.666354166664</v>
      </c>
      <c r="T3189" s="11">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s="7" t="str">
        <f t="shared" si="296"/>
        <v>theater</v>
      </c>
      <c r="R3190" s="7" t="str">
        <f t="shared" si="297"/>
        <v>musical</v>
      </c>
      <c r="S3190" s="11">
        <f t="shared" si="298"/>
        <v>42144.415532407409</v>
      </c>
      <c r="T3190" s="11">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s="7" t="str">
        <f t="shared" si="296"/>
        <v>theater</v>
      </c>
      <c r="R3191" s="7" t="str">
        <f t="shared" si="297"/>
        <v>musical</v>
      </c>
      <c r="S3191" s="11">
        <f t="shared" si="298"/>
        <v>42118.346435185187</v>
      </c>
      <c r="T3191" s="11">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e">
        <f t="shared" si="295"/>
        <v>#DIV/0!</v>
      </c>
      <c r="Q3192" s="7" t="str">
        <f t="shared" si="296"/>
        <v>theater</v>
      </c>
      <c r="R3192" s="7" t="str">
        <f t="shared" si="297"/>
        <v>musical</v>
      </c>
      <c r="S3192" s="11">
        <f t="shared" si="298"/>
        <v>42683.151331018518</v>
      </c>
      <c r="T3192" s="11">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s="7" t="str">
        <f t="shared" si="296"/>
        <v>theater</v>
      </c>
      <c r="R3193" s="7" t="str">
        <f t="shared" si="297"/>
        <v>musical</v>
      </c>
      <c r="S3193" s="11">
        <f t="shared" si="298"/>
        <v>42538.755428240736</v>
      </c>
      <c r="T3193" s="11">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s="7" t="str">
        <f t="shared" si="296"/>
        <v>theater</v>
      </c>
      <c r="R3194" s="7" t="str">
        <f t="shared" si="297"/>
        <v>musical</v>
      </c>
      <c r="S3194" s="11">
        <f t="shared" si="298"/>
        <v>42018.94049768518</v>
      </c>
      <c r="T3194" s="11">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s="7" t="str">
        <f t="shared" si="296"/>
        <v>theater</v>
      </c>
      <c r="R3195" s="7" t="str">
        <f t="shared" si="297"/>
        <v>musical</v>
      </c>
      <c r="S3195" s="11">
        <f t="shared" si="298"/>
        <v>42010.968240740738</v>
      </c>
      <c r="T3195" s="11">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e">
        <f t="shared" si="295"/>
        <v>#DIV/0!</v>
      </c>
      <c r="Q3196" s="7" t="str">
        <f t="shared" si="296"/>
        <v>theater</v>
      </c>
      <c r="R3196" s="7" t="str">
        <f t="shared" si="297"/>
        <v>musical</v>
      </c>
      <c r="S3196" s="11">
        <f t="shared" si="298"/>
        <v>42182.062476851846</v>
      </c>
      <c r="T3196" s="11">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s="7" t="str">
        <f t="shared" si="296"/>
        <v>theater</v>
      </c>
      <c r="R3197" s="7" t="str">
        <f t="shared" si="297"/>
        <v>musical</v>
      </c>
      <c r="S3197" s="11">
        <f t="shared" si="298"/>
        <v>42017.594236111108</v>
      </c>
      <c r="T3197" s="11">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s="7" t="str">
        <f t="shared" si="296"/>
        <v>theater</v>
      </c>
      <c r="R3198" s="7" t="str">
        <f t="shared" si="297"/>
        <v>musical</v>
      </c>
      <c r="S3198" s="11">
        <f t="shared" si="298"/>
        <v>42157.598090277781</v>
      </c>
      <c r="T3198" s="11">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s="7" t="str">
        <f t="shared" si="296"/>
        <v>theater</v>
      </c>
      <c r="R3199" s="7" t="str">
        <f t="shared" si="297"/>
        <v>musical</v>
      </c>
      <c r="S3199" s="11">
        <f t="shared" si="298"/>
        <v>42009.493263888886</v>
      </c>
      <c r="T3199" s="11">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s="7" t="str">
        <f t="shared" si="296"/>
        <v>theater</v>
      </c>
      <c r="R3200" s="7" t="str">
        <f t="shared" si="297"/>
        <v>musical</v>
      </c>
      <c r="S3200" s="11">
        <f t="shared" si="298"/>
        <v>42013.424502314811</v>
      </c>
      <c r="T3200" s="11">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s="7" t="str">
        <f t="shared" si="296"/>
        <v>theater</v>
      </c>
      <c r="R3201" s="7" t="str">
        <f t="shared" si="297"/>
        <v>musical</v>
      </c>
      <c r="S3201" s="11">
        <f t="shared" si="298"/>
        <v>41858.761782407404</v>
      </c>
      <c r="T3201" s="11">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s="7" t="str">
        <f t="shared" si="296"/>
        <v>theater</v>
      </c>
      <c r="R3202" s="7" t="str">
        <f t="shared" si="297"/>
        <v>musical</v>
      </c>
      <c r="S3202" s="11">
        <f t="shared" si="298"/>
        <v>42460.320613425924</v>
      </c>
      <c r="T3202" s="11">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E3203/L3203</f>
        <v>12.5</v>
      </c>
      <c r="Q3203" s="7" t="str">
        <f t="shared" ref="Q3203:Q3266" si="302">LEFT(N3203,FIND("/",N3203)-1)</f>
        <v>theater</v>
      </c>
      <c r="R3203" s="7" t="str">
        <f t="shared" ref="R3203:R3266" si="303">MID(N3203,FIND("/",N3203)+1,20)</f>
        <v>musical</v>
      </c>
      <c r="S3203" s="11">
        <f t="shared" ref="S3203:S3266" si="304">(((J3203/60)/60)/24)+DATE(1970,1,1)</f>
        <v>41861.767094907409</v>
      </c>
      <c r="T3203" s="11">
        <f t="shared" ref="T3203:T3266" si="305">(((I3203/60)/60)/24)+DATE(1970,1,1)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s="7" t="str">
        <f t="shared" si="302"/>
        <v>theater</v>
      </c>
      <c r="R3204" s="7" t="str">
        <f t="shared" si="303"/>
        <v>musical</v>
      </c>
      <c r="S3204" s="11">
        <f t="shared" si="304"/>
        <v>42293.853541666671</v>
      </c>
      <c r="T3204" s="11">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s="7" t="str">
        <f t="shared" si="302"/>
        <v>theater</v>
      </c>
      <c r="R3205" s="7" t="str">
        <f t="shared" si="303"/>
        <v>musical</v>
      </c>
      <c r="S3205" s="11">
        <f t="shared" si="304"/>
        <v>42242.988680555558</v>
      </c>
      <c r="T3205" s="11">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e">
        <f t="shared" si="301"/>
        <v>#DIV/0!</v>
      </c>
      <c r="Q3206" s="7" t="str">
        <f t="shared" si="302"/>
        <v>theater</v>
      </c>
      <c r="R3206" s="7" t="str">
        <f t="shared" si="303"/>
        <v>musical</v>
      </c>
      <c r="S3206" s="11">
        <f t="shared" si="304"/>
        <v>42172.686099537037</v>
      </c>
      <c r="T3206" s="11">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s="7" t="str">
        <f t="shared" si="302"/>
        <v>theater</v>
      </c>
      <c r="R3207" s="7" t="str">
        <f t="shared" si="303"/>
        <v>musical</v>
      </c>
      <c r="S3207" s="11">
        <f t="shared" si="304"/>
        <v>42095.374675925923</v>
      </c>
      <c r="T3207" s="11">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e">
        <f t="shared" si="301"/>
        <v>#DIV/0!</v>
      </c>
      <c r="Q3208" s="7" t="str">
        <f t="shared" si="302"/>
        <v>theater</v>
      </c>
      <c r="R3208" s="7" t="str">
        <f t="shared" si="303"/>
        <v>musical</v>
      </c>
      <c r="S3208" s="11">
        <f t="shared" si="304"/>
        <v>42236.276053240741</v>
      </c>
      <c r="T3208" s="11">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s="7" t="str">
        <f t="shared" si="302"/>
        <v>theater</v>
      </c>
      <c r="R3209" s="7" t="str">
        <f t="shared" si="303"/>
        <v>musical</v>
      </c>
      <c r="S3209" s="11">
        <f t="shared" si="304"/>
        <v>42057.277858796297</v>
      </c>
      <c r="T3209" s="11">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s="7" t="str">
        <f t="shared" si="302"/>
        <v>theater</v>
      </c>
      <c r="R3210" s="7" t="str">
        <f t="shared" si="303"/>
        <v>plays</v>
      </c>
      <c r="S3210" s="11">
        <f t="shared" si="304"/>
        <v>41827.605057870373</v>
      </c>
      <c r="T3210" s="11">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s="7" t="str">
        <f t="shared" si="302"/>
        <v>theater</v>
      </c>
      <c r="R3211" s="7" t="str">
        <f t="shared" si="303"/>
        <v>plays</v>
      </c>
      <c r="S3211" s="11">
        <f t="shared" si="304"/>
        <v>41778.637245370373</v>
      </c>
      <c r="T3211" s="11">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s="7" t="str">
        <f t="shared" si="302"/>
        <v>theater</v>
      </c>
      <c r="R3212" s="7" t="str">
        <f t="shared" si="303"/>
        <v>plays</v>
      </c>
      <c r="S3212" s="11">
        <f t="shared" si="304"/>
        <v>41013.936562499999</v>
      </c>
      <c r="T3212" s="11">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s="7" t="str">
        <f t="shared" si="302"/>
        <v>theater</v>
      </c>
      <c r="R3213" s="7" t="str">
        <f t="shared" si="303"/>
        <v>plays</v>
      </c>
      <c r="S3213" s="11">
        <f t="shared" si="304"/>
        <v>41834.586574074077</v>
      </c>
      <c r="T3213" s="11">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s="7" t="str">
        <f t="shared" si="302"/>
        <v>theater</v>
      </c>
      <c r="R3214" s="7" t="str">
        <f t="shared" si="303"/>
        <v>plays</v>
      </c>
      <c r="S3214" s="11">
        <f t="shared" si="304"/>
        <v>41829.795729166668</v>
      </c>
      <c r="T3214" s="11">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s="7" t="str">
        <f t="shared" si="302"/>
        <v>theater</v>
      </c>
      <c r="R3215" s="7" t="str">
        <f t="shared" si="303"/>
        <v>plays</v>
      </c>
      <c r="S3215" s="11">
        <f t="shared" si="304"/>
        <v>42171.763414351852</v>
      </c>
      <c r="T3215" s="11">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s="7" t="str">
        <f t="shared" si="302"/>
        <v>theater</v>
      </c>
      <c r="R3216" s="7" t="str">
        <f t="shared" si="303"/>
        <v>plays</v>
      </c>
      <c r="S3216" s="11">
        <f t="shared" si="304"/>
        <v>42337.792511574073</v>
      </c>
      <c r="T3216" s="11">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s="7" t="str">
        <f t="shared" si="302"/>
        <v>theater</v>
      </c>
      <c r="R3217" s="7" t="str">
        <f t="shared" si="303"/>
        <v>plays</v>
      </c>
      <c r="S3217" s="11">
        <f t="shared" si="304"/>
        <v>42219.665173611109</v>
      </c>
      <c r="T3217" s="11">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s="7" t="str">
        <f t="shared" si="302"/>
        <v>theater</v>
      </c>
      <c r="R3218" s="7" t="str">
        <f t="shared" si="303"/>
        <v>plays</v>
      </c>
      <c r="S3218" s="11">
        <f t="shared" si="304"/>
        <v>42165.462627314817</v>
      </c>
      <c r="T3218" s="11">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s="7" t="str">
        <f t="shared" si="302"/>
        <v>theater</v>
      </c>
      <c r="R3219" s="7" t="str">
        <f t="shared" si="303"/>
        <v>plays</v>
      </c>
      <c r="S3219" s="11">
        <f t="shared" si="304"/>
        <v>42648.546111111107</v>
      </c>
      <c r="T3219" s="11">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s="7" t="str">
        <f t="shared" si="302"/>
        <v>theater</v>
      </c>
      <c r="R3220" s="7" t="str">
        <f t="shared" si="303"/>
        <v>plays</v>
      </c>
      <c r="S3220" s="11">
        <f t="shared" si="304"/>
        <v>41971.002152777779</v>
      </c>
      <c r="T3220" s="11">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s="7" t="str">
        <f t="shared" si="302"/>
        <v>theater</v>
      </c>
      <c r="R3221" s="7" t="str">
        <f t="shared" si="303"/>
        <v>plays</v>
      </c>
      <c r="S3221" s="11">
        <f t="shared" si="304"/>
        <v>42050.983182870375</v>
      </c>
      <c r="T3221" s="11">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s="7" t="str">
        <f t="shared" si="302"/>
        <v>theater</v>
      </c>
      <c r="R3222" s="7" t="str">
        <f t="shared" si="303"/>
        <v>plays</v>
      </c>
      <c r="S3222" s="11">
        <f t="shared" si="304"/>
        <v>42772.833379629628</v>
      </c>
      <c r="T3222" s="11">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s="7" t="str">
        <f t="shared" si="302"/>
        <v>theater</v>
      </c>
      <c r="R3223" s="7" t="str">
        <f t="shared" si="303"/>
        <v>plays</v>
      </c>
      <c r="S3223" s="11">
        <f t="shared" si="304"/>
        <v>42155.696793981479</v>
      </c>
      <c r="T3223" s="11">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s="7" t="str">
        <f t="shared" si="302"/>
        <v>theater</v>
      </c>
      <c r="R3224" s="7" t="str">
        <f t="shared" si="303"/>
        <v>plays</v>
      </c>
      <c r="S3224" s="11">
        <f t="shared" si="304"/>
        <v>42270.582141203704</v>
      </c>
      <c r="T3224" s="11">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s="7" t="str">
        <f t="shared" si="302"/>
        <v>theater</v>
      </c>
      <c r="R3225" s="7" t="str">
        <f t="shared" si="303"/>
        <v>plays</v>
      </c>
      <c r="S3225" s="11">
        <f t="shared" si="304"/>
        <v>42206.835370370376</v>
      </c>
      <c r="T3225" s="11">
        <f t="shared" si="305"/>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s="7" t="str">
        <f t="shared" si="302"/>
        <v>theater</v>
      </c>
      <c r="R3226" s="7" t="str">
        <f t="shared" si="303"/>
        <v>plays</v>
      </c>
      <c r="S3226" s="11">
        <f t="shared" si="304"/>
        <v>42697.850844907407</v>
      </c>
      <c r="T3226" s="11">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s="7" t="str">
        <f t="shared" si="302"/>
        <v>theater</v>
      </c>
      <c r="R3227" s="7" t="str">
        <f t="shared" si="303"/>
        <v>plays</v>
      </c>
      <c r="S3227" s="11">
        <f t="shared" si="304"/>
        <v>42503.559467592597</v>
      </c>
      <c r="T3227" s="11">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s="7" t="str">
        <f t="shared" si="302"/>
        <v>theater</v>
      </c>
      <c r="R3228" s="7" t="str">
        <f t="shared" si="303"/>
        <v>plays</v>
      </c>
      <c r="S3228" s="11">
        <f t="shared" si="304"/>
        <v>42277.583472222221</v>
      </c>
      <c r="T3228" s="11">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s="7" t="str">
        <f t="shared" si="302"/>
        <v>theater</v>
      </c>
      <c r="R3229" s="7" t="str">
        <f t="shared" si="303"/>
        <v>plays</v>
      </c>
      <c r="S3229" s="11">
        <f t="shared" si="304"/>
        <v>42722.882361111115</v>
      </c>
      <c r="T3229" s="11">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s="7" t="str">
        <f t="shared" si="302"/>
        <v>theater</v>
      </c>
      <c r="R3230" s="7" t="str">
        <f t="shared" si="303"/>
        <v>plays</v>
      </c>
      <c r="S3230" s="11">
        <f t="shared" si="304"/>
        <v>42323.70930555556</v>
      </c>
      <c r="T3230" s="11">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s="7" t="str">
        <f t="shared" si="302"/>
        <v>theater</v>
      </c>
      <c r="R3231" s="7" t="str">
        <f t="shared" si="303"/>
        <v>plays</v>
      </c>
      <c r="S3231" s="11">
        <f t="shared" si="304"/>
        <v>41933.291643518518</v>
      </c>
      <c r="T3231" s="11">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s="7" t="str">
        <f t="shared" si="302"/>
        <v>theater</v>
      </c>
      <c r="R3232" s="7" t="str">
        <f t="shared" si="303"/>
        <v>plays</v>
      </c>
      <c r="S3232" s="11">
        <f t="shared" si="304"/>
        <v>41898.168125000004</v>
      </c>
      <c r="T3232" s="11">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s="7" t="str">
        <f t="shared" si="302"/>
        <v>theater</v>
      </c>
      <c r="R3233" s="7" t="str">
        <f t="shared" si="303"/>
        <v>plays</v>
      </c>
      <c r="S3233" s="11">
        <f t="shared" si="304"/>
        <v>42446.943831018521</v>
      </c>
      <c r="T3233" s="11">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s="7" t="str">
        <f t="shared" si="302"/>
        <v>theater</v>
      </c>
      <c r="R3234" s="7" t="str">
        <f t="shared" si="303"/>
        <v>plays</v>
      </c>
      <c r="S3234" s="11">
        <f t="shared" si="304"/>
        <v>42463.81385416667</v>
      </c>
      <c r="T3234" s="11">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s="7" t="str">
        <f t="shared" si="302"/>
        <v>theater</v>
      </c>
      <c r="R3235" s="7" t="str">
        <f t="shared" si="303"/>
        <v>plays</v>
      </c>
      <c r="S3235" s="11">
        <f t="shared" si="304"/>
        <v>42766.805034722223</v>
      </c>
      <c r="T3235" s="11">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s="7" t="str">
        <f t="shared" si="302"/>
        <v>theater</v>
      </c>
      <c r="R3236" s="7" t="str">
        <f t="shared" si="303"/>
        <v>plays</v>
      </c>
      <c r="S3236" s="11">
        <f t="shared" si="304"/>
        <v>42734.789444444439</v>
      </c>
      <c r="T3236" s="11">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s="7" t="str">
        <f t="shared" si="302"/>
        <v>theater</v>
      </c>
      <c r="R3237" s="7" t="str">
        <f t="shared" si="303"/>
        <v>plays</v>
      </c>
      <c r="S3237" s="11">
        <f t="shared" si="304"/>
        <v>42522.347812499997</v>
      </c>
      <c r="T3237" s="11">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s="7" t="str">
        <f t="shared" si="302"/>
        <v>theater</v>
      </c>
      <c r="R3238" s="7" t="str">
        <f t="shared" si="303"/>
        <v>plays</v>
      </c>
      <c r="S3238" s="11">
        <f t="shared" si="304"/>
        <v>42702.917048611111</v>
      </c>
      <c r="T3238" s="11">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s="7" t="str">
        <f t="shared" si="302"/>
        <v>theater</v>
      </c>
      <c r="R3239" s="7" t="str">
        <f t="shared" si="303"/>
        <v>plays</v>
      </c>
      <c r="S3239" s="11">
        <f t="shared" si="304"/>
        <v>42252.474351851852</v>
      </c>
      <c r="T3239" s="11">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s="7" t="str">
        <f t="shared" si="302"/>
        <v>theater</v>
      </c>
      <c r="R3240" s="7" t="str">
        <f t="shared" si="303"/>
        <v>plays</v>
      </c>
      <c r="S3240" s="11">
        <f t="shared" si="304"/>
        <v>42156.510393518518</v>
      </c>
      <c r="T3240" s="11">
        <f t="shared" si="305"/>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s="7" t="str">
        <f t="shared" si="302"/>
        <v>theater</v>
      </c>
      <c r="R3241" s="7" t="str">
        <f t="shared" si="303"/>
        <v>plays</v>
      </c>
      <c r="S3241" s="11">
        <f t="shared" si="304"/>
        <v>42278.089039351849</v>
      </c>
      <c r="T3241" s="11">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s="7" t="str">
        <f t="shared" si="302"/>
        <v>theater</v>
      </c>
      <c r="R3242" s="7" t="str">
        <f t="shared" si="303"/>
        <v>plays</v>
      </c>
      <c r="S3242" s="11">
        <f t="shared" si="304"/>
        <v>42754.693842592591</v>
      </c>
      <c r="T3242" s="11">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s="7" t="str">
        <f t="shared" si="302"/>
        <v>theater</v>
      </c>
      <c r="R3243" s="7" t="str">
        <f t="shared" si="303"/>
        <v>plays</v>
      </c>
      <c r="S3243" s="11">
        <f t="shared" si="304"/>
        <v>41893.324884259258</v>
      </c>
      <c r="T3243" s="11">
        <f t="shared" si="305"/>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s="7" t="str">
        <f t="shared" si="302"/>
        <v>theater</v>
      </c>
      <c r="R3244" s="7" t="str">
        <f t="shared" si="303"/>
        <v>plays</v>
      </c>
      <c r="S3244" s="11">
        <f t="shared" si="304"/>
        <v>41871.755694444444</v>
      </c>
      <c r="T3244" s="11">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s="7" t="str">
        <f t="shared" si="302"/>
        <v>theater</v>
      </c>
      <c r="R3245" s="7" t="str">
        <f t="shared" si="303"/>
        <v>plays</v>
      </c>
      <c r="S3245" s="11">
        <f t="shared" si="304"/>
        <v>42262.096782407403</v>
      </c>
      <c r="T3245" s="11">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s="7" t="str">
        <f t="shared" si="302"/>
        <v>theater</v>
      </c>
      <c r="R3246" s="7" t="str">
        <f t="shared" si="303"/>
        <v>plays</v>
      </c>
      <c r="S3246" s="11">
        <f t="shared" si="304"/>
        <v>42675.694236111114</v>
      </c>
      <c r="T3246" s="11">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s="7" t="str">
        <f t="shared" si="302"/>
        <v>theater</v>
      </c>
      <c r="R3247" s="7" t="str">
        <f t="shared" si="303"/>
        <v>plays</v>
      </c>
      <c r="S3247" s="11">
        <f t="shared" si="304"/>
        <v>42135.60020833333</v>
      </c>
      <c r="T3247" s="11">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s="7" t="str">
        <f t="shared" si="302"/>
        <v>theater</v>
      </c>
      <c r="R3248" s="7" t="str">
        <f t="shared" si="303"/>
        <v>plays</v>
      </c>
      <c r="S3248" s="11">
        <f t="shared" si="304"/>
        <v>42230.472222222219</v>
      </c>
      <c r="T3248" s="11">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s="7" t="str">
        <f t="shared" si="302"/>
        <v>theater</v>
      </c>
      <c r="R3249" s="7" t="str">
        <f t="shared" si="303"/>
        <v>plays</v>
      </c>
      <c r="S3249" s="11">
        <f t="shared" si="304"/>
        <v>42167.434166666666</v>
      </c>
      <c r="T3249" s="11">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s="7" t="str">
        <f t="shared" si="302"/>
        <v>theater</v>
      </c>
      <c r="R3250" s="7" t="str">
        <f t="shared" si="303"/>
        <v>plays</v>
      </c>
      <c r="S3250" s="11">
        <f t="shared" si="304"/>
        <v>42068.888391203705</v>
      </c>
      <c r="T3250" s="11">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s="7" t="str">
        <f t="shared" si="302"/>
        <v>theater</v>
      </c>
      <c r="R3251" s="7" t="str">
        <f t="shared" si="303"/>
        <v>plays</v>
      </c>
      <c r="S3251" s="11">
        <f t="shared" si="304"/>
        <v>42145.746689814812</v>
      </c>
      <c r="T3251" s="11">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s="7" t="str">
        <f t="shared" si="302"/>
        <v>theater</v>
      </c>
      <c r="R3252" s="7" t="str">
        <f t="shared" si="303"/>
        <v>plays</v>
      </c>
      <c r="S3252" s="11">
        <f t="shared" si="304"/>
        <v>41918.742175925923</v>
      </c>
      <c r="T3252" s="11">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s="7" t="str">
        <f t="shared" si="302"/>
        <v>theater</v>
      </c>
      <c r="R3253" s="7" t="str">
        <f t="shared" si="303"/>
        <v>plays</v>
      </c>
      <c r="S3253" s="11">
        <f t="shared" si="304"/>
        <v>42146.731087962966</v>
      </c>
      <c r="T3253" s="11">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s="7" t="str">
        <f t="shared" si="302"/>
        <v>theater</v>
      </c>
      <c r="R3254" s="7" t="str">
        <f t="shared" si="303"/>
        <v>plays</v>
      </c>
      <c r="S3254" s="11">
        <f t="shared" si="304"/>
        <v>42590.472685185188</v>
      </c>
      <c r="T3254" s="11">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s="7" t="str">
        <f t="shared" si="302"/>
        <v>theater</v>
      </c>
      <c r="R3255" s="7" t="str">
        <f t="shared" si="303"/>
        <v>plays</v>
      </c>
      <c r="S3255" s="11">
        <f t="shared" si="304"/>
        <v>42602.576712962968</v>
      </c>
      <c r="T3255" s="11">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s="7" t="str">
        <f t="shared" si="302"/>
        <v>theater</v>
      </c>
      <c r="R3256" s="7" t="str">
        <f t="shared" si="303"/>
        <v>plays</v>
      </c>
      <c r="S3256" s="11">
        <f t="shared" si="304"/>
        <v>42059.085752314815</v>
      </c>
      <c r="T3256" s="11">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s="7" t="str">
        <f t="shared" si="302"/>
        <v>theater</v>
      </c>
      <c r="R3257" s="7" t="str">
        <f t="shared" si="303"/>
        <v>plays</v>
      </c>
      <c r="S3257" s="11">
        <f t="shared" si="304"/>
        <v>41889.768229166664</v>
      </c>
      <c r="T3257" s="11">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s="7" t="str">
        <f t="shared" si="302"/>
        <v>theater</v>
      </c>
      <c r="R3258" s="7" t="str">
        <f t="shared" si="303"/>
        <v>plays</v>
      </c>
      <c r="S3258" s="11">
        <f t="shared" si="304"/>
        <v>42144.573807870373</v>
      </c>
      <c r="T3258" s="11">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s="7" t="str">
        <f t="shared" si="302"/>
        <v>theater</v>
      </c>
      <c r="R3259" s="7" t="str">
        <f t="shared" si="303"/>
        <v>plays</v>
      </c>
      <c r="S3259" s="11">
        <f t="shared" si="304"/>
        <v>42758.559629629628</v>
      </c>
      <c r="T3259" s="11">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s="7" t="str">
        <f t="shared" si="302"/>
        <v>theater</v>
      </c>
      <c r="R3260" s="7" t="str">
        <f t="shared" si="303"/>
        <v>plays</v>
      </c>
      <c r="S3260" s="11">
        <f t="shared" si="304"/>
        <v>41982.887280092589</v>
      </c>
      <c r="T3260" s="11">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s="7" t="str">
        <f t="shared" si="302"/>
        <v>theater</v>
      </c>
      <c r="R3261" s="7" t="str">
        <f t="shared" si="303"/>
        <v>plays</v>
      </c>
      <c r="S3261" s="11">
        <f t="shared" si="304"/>
        <v>42614.760937500003</v>
      </c>
      <c r="T3261" s="11">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s="7" t="str">
        <f t="shared" si="302"/>
        <v>theater</v>
      </c>
      <c r="R3262" s="7" t="str">
        <f t="shared" si="303"/>
        <v>plays</v>
      </c>
      <c r="S3262" s="11">
        <f t="shared" si="304"/>
        <v>42303.672662037032</v>
      </c>
      <c r="T3262" s="11">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s="7" t="str">
        <f t="shared" si="302"/>
        <v>theater</v>
      </c>
      <c r="R3263" s="7" t="str">
        <f t="shared" si="303"/>
        <v>plays</v>
      </c>
      <c r="S3263" s="11">
        <f t="shared" si="304"/>
        <v>42171.725416666668</v>
      </c>
      <c r="T3263" s="11">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s="7" t="str">
        <f t="shared" si="302"/>
        <v>theater</v>
      </c>
      <c r="R3264" s="7" t="str">
        <f t="shared" si="303"/>
        <v>plays</v>
      </c>
      <c r="S3264" s="11">
        <f t="shared" si="304"/>
        <v>41964.315532407403</v>
      </c>
      <c r="T3264" s="11">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s="7" t="str">
        <f t="shared" si="302"/>
        <v>theater</v>
      </c>
      <c r="R3265" s="7" t="str">
        <f t="shared" si="303"/>
        <v>plays</v>
      </c>
      <c r="S3265" s="11">
        <f t="shared" si="304"/>
        <v>42284.516064814816</v>
      </c>
      <c r="T3265" s="11">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s="7" t="str">
        <f t="shared" si="302"/>
        <v>theater</v>
      </c>
      <c r="R3266" s="7" t="str">
        <f t="shared" si="303"/>
        <v>plays</v>
      </c>
      <c r="S3266" s="11">
        <f t="shared" si="304"/>
        <v>42016.800208333334</v>
      </c>
      <c r="T3266" s="11">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E3267/L3267</f>
        <v>70.285714285714292</v>
      </c>
      <c r="Q3267" s="7" t="str">
        <f t="shared" ref="Q3267:Q3330" si="308">LEFT(N3267,FIND("/",N3267)-1)</f>
        <v>theater</v>
      </c>
      <c r="R3267" s="7" t="str">
        <f t="shared" ref="R3267:R3330" si="309">MID(N3267,FIND("/",N3267)+1,20)</f>
        <v>plays</v>
      </c>
      <c r="S3267" s="11">
        <f t="shared" ref="S3267:S3330" si="310">(((J3267/60)/60)/24)+DATE(1970,1,1)</f>
        <v>42311.711979166663</v>
      </c>
      <c r="T3267" s="11">
        <f t="shared" ref="T3267:T3330" si="311">(((I3267/60)/60)/24)+DATE(1970,1,1)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s="7" t="str">
        <f t="shared" si="308"/>
        <v>theater</v>
      </c>
      <c r="R3268" s="7" t="str">
        <f t="shared" si="309"/>
        <v>plays</v>
      </c>
      <c r="S3268" s="11">
        <f t="shared" si="310"/>
        <v>42136.536134259266</v>
      </c>
      <c r="T3268" s="11">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s="7" t="str">
        <f t="shared" si="308"/>
        <v>theater</v>
      </c>
      <c r="R3269" s="7" t="str">
        <f t="shared" si="309"/>
        <v>plays</v>
      </c>
      <c r="S3269" s="11">
        <f t="shared" si="310"/>
        <v>42172.757638888885</v>
      </c>
      <c r="T3269" s="11">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s="7" t="str">
        <f t="shared" si="308"/>
        <v>theater</v>
      </c>
      <c r="R3270" s="7" t="str">
        <f t="shared" si="309"/>
        <v>plays</v>
      </c>
      <c r="S3270" s="11">
        <f t="shared" si="310"/>
        <v>42590.90425925926</v>
      </c>
      <c r="T3270" s="11">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s="7" t="str">
        <f t="shared" si="308"/>
        <v>theater</v>
      </c>
      <c r="R3271" s="7" t="str">
        <f t="shared" si="309"/>
        <v>plays</v>
      </c>
      <c r="S3271" s="11">
        <f t="shared" si="310"/>
        <v>42137.395798611105</v>
      </c>
      <c r="T3271" s="11">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s="7" t="str">
        <f t="shared" si="308"/>
        <v>theater</v>
      </c>
      <c r="R3272" s="7" t="str">
        <f t="shared" si="309"/>
        <v>plays</v>
      </c>
      <c r="S3272" s="11">
        <f t="shared" si="310"/>
        <v>42167.533159722225</v>
      </c>
      <c r="T3272" s="11">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s="7" t="str">
        <f t="shared" si="308"/>
        <v>theater</v>
      </c>
      <c r="R3273" s="7" t="str">
        <f t="shared" si="309"/>
        <v>plays</v>
      </c>
      <c r="S3273" s="11">
        <f t="shared" si="310"/>
        <v>41915.437210648146</v>
      </c>
      <c r="T3273" s="11">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s="7" t="str">
        <f t="shared" si="308"/>
        <v>theater</v>
      </c>
      <c r="R3274" s="7" t="str">
        <f t="shared" si="309"/>
        <v>plays</v>
      </c>
      <c r="S3274" s="11">
        <f t="shared" si="310"/>
        <v>42284.500104166669</v>
      </c>
      <c r="T3274" s="11">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s="7" t="str">
        <f t="shared" si="308"/>
        <v>theater</v>
      </c>
      <c r="R3275" s="7" t="str">
        <f t="shared" si="309"/>
        <v>plays</v>
      </c>
      <c r="S3275" s="11">
        <f t="shared" si="310"/>
        <v>42611.801412037035</v>
      </c>
      <c r="T3275" s="11">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s="7" t="str">
        <f t="shared" si="308"/>
        <v>theater</v>
      </c>
      <c r="R3276" s="7" t="str">
        <f t="shared" si="309"/>
        <v>plays</v>
      </c>
      <c r="S3276" s="11">
        <f t="shared" si="310"/>
        <v>42400.704537037032</v>
      </c>
      <c r="T3276" s="11">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s="7" t="str">
        <f t="shared" si="308"/>
        <v>theater</v>
      </c>
      <c r="R3277" s="7" t="str">
        <f t="shared" si="309"/>
        <v>plays</v>
      </c>
      <c r="S3277" s="11">
        <f t="shared" si="310"/>
        <v>42017.88045138889</v>
      </c>
      <c r="T3277" s="11">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s="7" t="str">
        <f t="shared" si="308"/>
        <v>theater</v>
      </c>
      <c r="R3278" s="7" t="str">
        <f t="shared" si="309"/>
        <v>plays</v>
      </c>
      <c r="S3278" s="11">
        <f t="shared" si="310"/>
        <v>42426.949988425928</v>
      </c>
      <c r="T3278" s="11">
        <f t="shared" si="311"/>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s="7" t="str">
        <f t="shared" si="308"/>
        <v>theater</v>
      </c>
      <c r="R3279" s="7" t="str">
        <f t="shared" si="309"/>
        <v>plays</v>
      </c>
      <c r="S3279" s="11">
        <f t="shared" si="310"/>
        <v>41931.682939814818</v>
      </c>
      <c r="T3279" s="11">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s="7" t="str">
        <f t="shared" si="308"/>
        <v>theater</v>
      </c>
      <c r="R3280" s="7" t="str">
        <f t="shared" si="309"/>
        <v>plays</v>
      </c>
      <c r="S3280" s="11">
        <f t="shared" si="310"/>
        <v>42124.848414351851</v>
      </c>
      <c r="T3280" s="11">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s="7" t="str">
        <f t="shared" si="308"/>
        <v>theater</v>
      </c>
      <c r="R3281" s="7" t="str">
        <f t="shared" si="309"/>
        <v>plays</v>
      </c>
      <c r="S3281" s="11">
        <f t="shared" si="310"/>
        <v>42431.102534722217</v>
      </c>
      <c r="T3281" s="11">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s="7" t="str">
        <f t="shared" si="308"/>
        <v>theater</v>
      </c>
      <c r="R3282" s="7" t="str">
        <f t="shared" si="309"/>
        <v>plays</v>
      </c>
      <c r="S3282" s="11">
        <f t="shared" si="310"/>
        <v>42121.756921296299</v>
      </c>
      <c r="T3282" s="11">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s="7" t="str">
        <f t="shared" si="308"/>
        <v>theater</v>
      </c>
      <c r="R3283" s="7" t="str">
        <f t="shared" si="309"/>
        <v>plays</v>
      </c>
      <c r="S3283" s="11">
        <f t="shared" si="310"/>
        <v>42219.019733796296</v>
      </c>
      <c r="T3283" s="11">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s="7" t="str">
        <f t="shared" si="308"/>
        <v>theater</v>
      </c>
      <c r="R3284" s="7" t="str">
        <f t="shared" si="309"/>
        <v>plays</v>
      </c>
      <c r="S3284" s="11">
        <f t="shared" si="310"/>
        <v>42445.19430555556</v>
      </c>
      <c r="T3284" s="11">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s="7" t="str">
        <f t="shared" si="308"/>
        <v>theater</v>
      </c>
      <c r="R3285" s="7" t="str">
        <f t="shared" si="309"/>
        <v>plays</v>
      </c>
      <c r="S3285" s="11">
        <f t="shared" si="310"/>
        <v>42379.74418981481</v>
      </c>
      <c r="T3285" s="11">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s="7" t="str">
        <f t="shared" si="308"/>
        <v>theater</v>
      </c>
      <c r="R3286" s="7" t="str">
        <f t="shared" si="309"/>
        <v>plays</v>
      </c>
      <c r="S3286" s="11">
        <f t="shared" si="310"/>
        <v>42380.884872685187</v>
      </c>
      <c r="T3286" s="11">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s="7" t="str">
        <f t="shared" si="308"/>
        <v>theater</v>
      </c>
      <c r="R3287" s="7" t="str">
        <f t="shared" si="309"/>
        <v>plays</v>
      </c>
      <c r="S3287" s="11">
        <f t="shared" si="310"/>
        <v>42762.942430555559</v>
      </c>
      <c r="T3287" s="11">
        <f t="shared" si="311"/>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s="7" t="str">
        <f t="shared" si="308"/>
        <v>theater</v>
      </c>
      <c r="R3288" s="7" t="str">
        <f t="shared" si="309"/>
        <v>plays</v>
      </c>
      <c r="S3288" s="11">
        <f t="shared" si="310"/>
        <v>42567.840069444443</v>
      </c>
      <c r="T3288" s="11">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s="7" t="str">
        <f t="shared" si="308"/>
        <v>theater</v>
      </c>
      <c r="R3289" s="7" t="str">
        <f t="shared" si="309"/>
        <v>plays</v>
      </c>
      <c r="S3289" s="11">
        <f t="shared" si="310"/>
        <v>42311.750324074077</v>
      </c>
      <c r="T3289" s="11">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s="7" t="str">
        <f t="shared" si="308"/>
        <v>theater</v>
      </c>
      <c r="R3290" s="7" t="str">
        <f t="shared" si="309"/>
        <v>plays</v>
      </c>
      <c r="S3290" s="11">
        <f t="shared" si="310"/>
        <v>42505.774479166663</v>
      </c>
      <c r="T3290" s="11">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s="7" t="str">
        <f t="shared" si="308"/>
        <v>theater</v>
      </c>
      <c r="R3291" s="7" t="str">
        <f t="shared" si="309"/>
        <v>plays</v>
      </c>
      <c r="S3291" s="11">
        <f t="shared" si="310"/>
        <v>42758.368078703701</v>
      </c>
      <c r="T3291" s="11">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s="7" t="str">
        <f t="shared" si="308"/>
        <v>theater</v>
      </c>
      <c r="R3292" s="7" t="str">
        <f t="shared" si="309"/>
        <v>plays</v>
      </c>
      <c r="S3292" s="11">
        <f t="shared" si="310"/>
        <v>42775.51494212963</v>
      </c>
      <c r="T3292" s="11">
        <f t="shared" si="311"/>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s="7" t="str">
        <f t="shared" si="308"/>
        <v>theater</v>
      </c>
      <c r="R3293" s="7" t="str">
        <f t="shared" si="309"/>
        <v>plays</v>
      </c>
      <c r="S3293" s="11">
        <f t="shared" si="310"/>
        <v>42232.702546296292</v>
      </c>
      <c r="T3293" s="11">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s="7" t="str">
        <f t="shared" si="308"/>
        <v>theater</v>
      </c>
      <c r="R3294" s="7" t="str">
        <f t="shared" si="309"/>
        <v>plays</v>
      </c>
      <c r="S3294" s="11">
        <f t="shared" si="310"/>
        <v>42282.770231481481</v>
      </c>
      <c r="T3294" s="11">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s="7" t="str">
        <f t="shared" si="308"/>
        <v>theater</v>
      </c>
      <c r="R3295" s="7" t="str">
        <f t="shared" si="309"/>
        <v>plays</v>
      </c>
      <c r="S3295" s="11">
        <f t="shared" si="310"/>
        <v>42768.425370370373</v>
      </c>
      <c r="T3295" s="11">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s="7" t="str">
        <f t="shared" si="308"/>
        <v>theater</v>
      </c>
      <c r="R3296" s="7" t="str">
        <f t="shared" si="309"/>
        <v>plays</v>
      </c>
      <c r="S3296" s="11">
        <f t="shared" si="310"/>
        <v>42141.541134259256</v>
      </c>
      <c r="T3296" s="11">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s="7" t="str">
        <f t="shared" si="308"/>
        <v>theater</v>
      </c>
      <c r="R3297" s="7" t="str">
        <f t="shared" si="309"/>
        <v>plays</v>
      </c>
      <c r="S3297" s="11">
        <f t="shared" si="310"/>
        <v>42609.442465277782</v>
      </c>
      <c r="T3297" s="11">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s="7" t="str">
        <f t="shared" si="308"/>
        <v>theater</v>
      </c>
      <c r="R3298" s="7" t="str">
        <f t="shared" si="309"/>
        <v>plays</v>
      </c>
      <c r="S3298" s="11">
        <f t="shared" si="310"/>
        <v>42309.756620370375</v>
      </c>
      <c r="T3298" s="11">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s="7" t="str">
        <f t="shared" si="308"/>
        <v>theater</v>
      </c>
      <c r="R3299" s="7" t="str">
        <f t="shared" si="309"/>
        <v>plays</v>
      </c>
      <c r="S3299" s="11">
        <f t="shared" si="310"/>
        <v>42193.771481481483</v>
      </c>
      <c r="T3299" s="11">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s="7" t="str">
        <f t="shared" si="308"/>
        <v>theater</v>
      </c>
      <c r="R3300" s="7" t="str">
        <f t="shared" si="309"/>
        <v>plays</v>
      </c>
      <c r="S3300" s="11">
        <f t="shared" si="310"/>
        <v>42239.957962962959</v>
      </c>
      <c r="T3300" s="11">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s="7" t="str">
        <f t="shared" si="308"/>
        <v>theater</v>
      </c>
      <c r="R3301" s="7" t="str">
        <f t="shared" si="309"/>
        <v>plays</v>
      </c>
      <c r="S3301" s="11">
        <f t="shared" si="310"/>
        <v>42261.917395833334</v>
      </c>
      <c r="T3301" s="11">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s="7" t="str">
        <f t="shared" si="308"/>
        <v>theater</v>
      </c>
      <c r="R3302" s="7" t="str">
        <f t="shared" si="309"/>
        <v>plays</v>
      </c>
      <c r="S3302" s="11">
        <f t="shared" si="310"/>
        <v>42102.743773148148</v>
      </c>
      <c r="T3302" s="11">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s="7" t="str">
        <f t="shared" si="308"/>
        <v>theater</v>
      </c>
      <c r="R3303" s="7" t="str">
        <f t="shared" si="309"/>
        <v>plays</v>
      </c>
      <c r="S3303" s="11">
        <f t="shared" si="310"/>
        <v>42538.73583333334</v>
      </c>
      <c r="T3303" s="11">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s="7" t="str">
        <f t="shared" si="308"/>
        <v>theater</v>
      </c>
      <c r="R3304" s="7" t="str">
        <f t="shared" si="309"/>
        <v>plays</v>
      </c>
      <c r="S3304" s="11">
        <f t="shared" si="310"/>
        <v>42681.35157407407</v>
      </c>
      <c r="T3304" s="11">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s="7" t="str">
        <f t="shared" si="308"/>
        <v>theater</v>
      </c>
      <c r="R3305" s="7" t="str">
        <f t="shared" si="309"/>
        <v>plays</v>
      </c>
      <c r="S3305" s="11">
        <f t="shared" si="310"/>
        <v>42056.65143518518</v>
      </c>
      <c r="T3305" s="11">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s="7" t="str">
        <f t="shared" si="308"/>
        <v>theater</v>
      </c>
      <c r="R3306" s="7" t="str">
        <f t="shared" si="309"/>
        <v>plays</v>
      </c>
      <c r="S3306" s="11">
        <f t="shared" si="310"/>
        <v>42696.624444444446</v>
      </c>
      <c r="T3306" s="11">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s="7" t="str">
        <f t="shared" si="308"/>
        <v>theater</v>
      </c>
      <c r="R3307" s="7" t="str">
        <f t="shared" si="309"/>
        <v>plays</v>
      </c>
      <c r="S3307" s="11">
        <f t="shared" si="310"/>
        <v>42186.855879629627</v>
      </c>
      <c r="T3307" s="11">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s="7" t="str">
        <f t="shared" si="308"/>
        <v>theater</v>
      </c>
      <c r="R3308" s="7" t="str">
        <f t="shared" si="309"/>
        <v>plays</v>
      </c>
      <c r="S3308" s="11">
        <f t="shared" si="310"/>
        <v>42493.219236111108</v>
      </c>
      <c r="T3308" s="11">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s="7" t="str">
        <f t="shared" si="308"/>
        <v>theater</v>
      </c>
      <c r="R3309" s="7" t="str">
        <f t="shared" si="309"/>
        <v>plays</v>
      </c>
      <c r="S3309" s="11">
        <f t="shared" si="310"/>
        <v>42475.057164351849</v>
      </c>
      <c r="T3309" s="11">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s="7" t="str">
        <f t="shared" si="308"/>
        <v>theater</v>
      </c>
      <c r="R3310" s="7" t="str">
        <f t="shared" si="309"/>
        <v>plays</v>
      </c>
      <c r="S3310" s="11">
        <f t="shared" si="310"/>
        <v>42452.876909722225</v>
      </c>
      <c r="T3310" s="11">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s="7" t="str">
        <f t="shared" si="308"/>
        <v>theater</v>
      </c>
      <c r="R3311" s="7" t="str">
        <f t="shared" si="309"/>
        <v>plays</v>
      </c>
      <c r="S3311" s="11">
        <f t="shared" si="310"/>
        <v>42628.650208333333</v>
      </c>
      <c r="T3311" s="11">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s="7" t="str">
        <f t="shared" si="308"/>
        <v>theater</v>
      </c>
      <c r="R3312" s="7" t="str">
        <f t="shared" si="309"/>
        <v>plays</v>
      </c>
      <c r="S3312" s="11">
        <f t="shared" si="310"/>
        <v>42253.928530092591</v>
      </c>
      <c r="T3312" s="11">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s="7" t="str">
        <f t="shared" si="308"/>
        <v>theater</v>
      </c>
      <c r="R3313" s="7" t="str">
        <f t="shared" si="309"/>
        <v>plays</v>
      </c>
      <c r="S3313" s="11">
        <f t="shared" si="310"/>
        <v>42264.29178240741</v>
      </c>
      <c r="T3313" s="11">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s="7" t="str">
        <f t="shared" si="308"/>
        <v>theater</v>
      </c>
      <c r="R3314" s="7" t="str">
        <f t="shared" si="309"/>
        <v>plays</v>
      </c>
      <c r="S3314" s="11">
        <f t="shared" si="310"/>
        <v>42664.809560185182</v>
      </c>
      <c r="T3314" s="11">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s="7" t="str">
        <f t="shared" si="308"/>
        <v>theater</v>
      </c>
      <c r="R3315" s="7" t="str">
        <f t="shared" si="309"/>
        <v>plays</v>
      </c>
      <c r="S3315" s="11">
        <f t="shared" si="310"/>
        <v>42382.244409722218</v>
      </c>
      <c r="T3315" s="11">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s="7" t="str">
        <f t="shared" si="308"/>
        <v>theater</v>
      </c>
      <c r="R3316" s="7" t="str">
        <f t="shared" si="309"/>
        <v>plays</v>
      </c>
      <c r="S3316" s="11">
        <f t="shared" si="310"/>
        <v>42105.267488425925</v>
      </c>
      <c r="T3316" s="11">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s="7" t="str">
        <f t="shared" si="308"/>
        <v>theater</v>
      </c>
      <c r="R3317" s="7" t="str">
        <f t="shared" si="309"/>
        <v>plays</v>
      </c>
      <c r="S3317" s="11">
        <f t="shared" si="310"/>
        <v>42466.303715277783</v>
      </c>
      <c r="T3317" s="11">
        <f t="shared" si="311"/>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s="7" t="str">
        <f t="shared" si="308"/>
        <v>theater</v>
      </c>
      <c r="R3318" s="7" t="str">
        <f t="shared" si="309"/>
        <v>plays</v>
      </c>
      <c r="S3318" s="11">
        <f t="shared" si="310"/>
        <v>41826.871238425927</v>
      </c>
      <c r="T3318" s="11">
        <f t="shared" si="311"/>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s="7" t="str">
        <f t="shared" si="308"/>
        <v>theater</v>
      </c>
      <c r="R3319" s="7" t="str">
        <f t="shared" si="309"/>
        <v>plays</v>
      </c>
      <c r="S3319" s="11">
        <f t="shared" si="310"/>
        <v>42499.039629629624</v>
      </c>
      <c r="T3319" s="11">
        <f t="shared" si="311"/>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s="7" t="str">
        <f t="shared" si="308"/>
        <v>theater</v>
      </c>
      <c r="R3320" s="7" t="str">
        <f t="shared" si="309"/>
        <v>plays</v>
      </c>
      <c r="S3320" s="11">
        <f t="shared" si="310"/>
        <v>42431.302002314813</v>
      </c>
      <c r="T3320" s="11">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s="7" t="str">
        <f t="shared" si="308"/>
        <v>theater</v>
      </c>
      <c r="R3321" s="7" t="str">
        <f t="shared" si="309"/>
        <v>plays</v>
      </c>
      <c r="S3321" s="11">
        <f t="shared" si="310"/>
        <v>41990.585486111115</v>
      </c>
      <c r="T3321" s="11">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s="7" t="str">
        <f t="shared" si="308"/>
        <v>theater</v>
      </c>
      <c r="R3322" s="7" t="str">
        <f t="shared" si="309"/>
        <v>plays</v>
      </c>
      <c r="S3322" s="11">
        <f t="shared" si="310"/>
        <v>42513.045798611114</v>
      </c>
      <c r="T3322" s="11">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s="7" t="str">
        <f t="shared" si="308"/>
        <v>theater</v>
      </c>
      <c r="R3323" s="7" t="str">
        <f t="shared" si="309"/>
        <v>plays</v>
      </c>
      <c r="S3323" s="11">
        <f t="shared" si="310"/>
        <v>41914.100289351853</v>
      </c>
      <c r="T3323" s="11">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s="7" t="str">
        <f t="shared" si="308"/>
        <v>theater</v>
      </c>
      <c r="R3324" s="7" t="str">
        <f t="shared" si="309"/>
        <v>plays</v>
      </c>
      <c r="S3324" s="11">
        <f t="shared" si="310"/>
        <v>42521.010370370372</v>
      </c>
      <c r="T3324" s="11">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s="7" t="str">
        <f t="shared" si="308"/>
        <v>theater</v>
      </c>
      <c r="R3325" s="7" t="str">
        <f t="shared" si="309"/>
        <v>plays</v>
      </c>
      <c r="S3325" s="11">
        <f t="shared" si="310"/>
        <v>42608.36583333333</v>
      </c>
      <c r="T3325" s="11">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s="7" t="str">
        <f t="shared" si="308"/>
        <v>theater</v>
      </c>
      <c r="R3326" s="7" t="str">
        <f t="shared" si="309"/>
        <v>plays</v>
      </c>
      <c r="S3326" s="11">
        <f t="shared" si="310"/>
        <v>42512.58321759259</v>
      </c>
      <c r="T3326" s="11">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s="7" t="str">
        <f t="shared" si="308"/>
        <v>theater</v>
      </c>
      <c r="R3327" s="7" t="str">
        <f t="shared" si="309"/>
        <v>plays</v>
      </c>
      <c r="S3327" s="11">
        <f t="shared" si="310"/>
        <v>42064.785613425927</v>
      </c>
      <c r="T3327" s="11">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s="7" t="str">
        <f t="shared" si="308"/>
        <v>theater</v>
      </c>
      <c r="R3328" s="7" t="str">
        <f t="shared" si="309"/>
        <v>plays</v>
      </c>
      <c r="S3328" s="11">
        <f t="shared" si="310"/>
        <v>42041.714178240742</v>
      </c>
      <c r="T3328" s="11">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s="7" t="str">
        <f t="shared" si="308"/>
        <v>theater</v>
      </c>
      <c r="R3329" s="7" t="str">
        <f t="shared" si="309"/>
        <v>plays</v>
      </c>
      <c r="S3329" s="11">
        <f t="shared" si="310"/>
        <v>42468.374606481477</v>
      </c>
      <c r="T3329" s="11">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s="7" t="str">
        <f t="shared" si="308"/>
        <v>theater</v>
      </c>
      <c r="R3330" s="7" t="str">
        <f t="shared" si="309"/>
        <v>plays</v>
      </c>
      <c r="S3330" s="11">
        <f t="shared" si="310"/>
        <v>41822.57503472222</v>
      </c>
      <c r="T3330" s="11">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E3331/L3331</f>
        <v>44.92307692307692</v>
      </c>
      <c r="Q3331" s="7" t="str">
        <f t="shared" ref="Q3331:Q3394" si="314">LEFT(N3331,FIND("/",N3331)-1)</f>
        <v>theater</v>
      </c>
      <c r="R3331" s="7" t="str">
        <f t="shared" ref="R3331:R3394" si="315">MID(N3331,FIND("/",N3331)+1,20)</f>
        <v>plays</v>
      </c>
      <c r="S3331" s="11">
        <f t="shared" ref="S3331:S3394" si="316">(((J3331/60)/60)/24)+DATE(1970,1,1)</f>
        <v>41837.323009259257</v>
      </c>
      <c r="T3331" s="11">
        <f t="shared" ref="T3331:T3394" si="317">(((I3331/60)/60)/24)+DATE(1970,1,1)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s="7" t="str">
        <f t="shared" si="314"/>
        <v>theater</v>
      </c>
      <c r="R3332" s="7" t="str">
        <f t="shared" si="315"/>
        <v>plays</v>
      </c>
      <c r="S3332" s="11">
        <f t="shared" si="316"/>
        <v>42065.887361111112</v>
      </c>
      <c r="T3332" s="11">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s="7" t="str">
        <f t="shared" si="314"/>
        <v>theater</v>
      </c>
      <c r="R3333" s="7" t="str">
        <f t="shared" si="315"/>
        <v>plays</v>
      </c>
      <c r="S3333" s="11">
        <f t="shared" si="316"/>
        <v>42248.697754629626</v>
      </c>
      <c r="T3333" s="11">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s="7" t="str">
        <f t="shared" si="314"/>
        <v>theater</v>
      </c>
      <c r="R3334" s="7" t="str">
        <f t="shared" si="315"/>
        <v>plays</v>
      </c>
      <c r="S3334" s="11">
        <f t="shared" si="316"/>
        <v>41809.860300925924</v>
      </c>
      <c r="T3334" s="11">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s="7" t="str">
        <f t="shared" si="314"/>
        <v>theater</v>
      </c>
      <c r="R3335" s="7" t="str">
        <f t="shared" si="315"/>
        <v>plays</v>
      </c>
      <c r="S3335" s="11">
        <f t="shared" si="316"/>
        <v>42148.676851851851</v>
      </c>
      <c r="T3335" s="11">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s="7" t="str">
        <f t="shared" si="314"/>
        <v>theater</v>
      </c>
      <c r="R3336" s="7" t="str">
        <f t="shared" si="315"/>
        <v>plays</v>
      </c>
      <c r="S3336" s="11">
        <f t="shared" si="316"/>
        <v>42185.521087962959</v>
      </c>
      <c r="T3336" s="11">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s="7" t="str">
        <f t="shared" si="314"/>
        <v>theater</v>
      </c>
      <c r="R3337" s="7" t="str">
        <f t="shared" si="315"/>
        <v>plays</v>
      </c>
      <c r="S3337" s="11">
        <f t="shared" si="316"/>
        <v>41827.674143518518</v>
      </c>
      <c r="T3337" s="11">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s="7" t="str">
        <f t="shared" si="314"/>
        <v>theater</v>
      </c>
      <c r="R3338" s="7" t="str">
        <f t="shared" si="315"/>
        <v>plays</v>
      </c>
      <c r="S3338" s="11">
        <f t="shared" si="316"/>
        <v>42437.398680555561</v>
      </c>
      <c r="T3338" s="11">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s="7" t="str">
        <f t="shared" si="314"/>
        <v>theater</v>
      </c>
      <c r="R3339" s="7" t="str">
        <f t="shared" si="315"/>
        <v>plays</v>
      </c>
      <c r="S3339" s="11">
        <f t="shared" si="316"/>
        <v>41901.282025462962</v>
      </c>
      <c r="T3339" s="11">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s="7" t="str">
        <f t="shared" si="314"/>
        <v>theater</v>
      </c>
      <c r="R3340" s="7" t="str">
        <f t="shared" si="315"/>
        <v>plays</v>
      </c>
      <c r="S3340" s="11">
        <f t="shared" si="316"/>
        <v>42769.574999999997</v>
      </c>
      <c r="T3340" s="11">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s="7" t="str">
        <f t="shared" si="314"/>
        <v>theater</v>
      </c>
      <c r="R3341" s="7" t="str">
        <f t="shared" si="315"/>
        <v>plays</v>
      </c>
      <c r="S3341" s="11">
        <f t="shared" si="316"/>
        <v>42549.665717592594</v>
      </c>
      <c r="T3341" s="11">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s="7" t="str">
        <f t="shared" si="314"/>
        <v>theater</v>
      </c>
      <c r="R3342" s="7" t="str">
        <f t="shared" si="315"/>
        <v>plays</v>
      </c>
      <c r="S3342" s="11">
        <f t="shared" si="316"/>
        <v>42685.974004629628</v>
      </c>
      <c r="T3342" s="11">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s="7" t="str">
        <f t="shared" si="314"/>
        <v>theater</v>
      </c>
      <c r="R3343" s="7" t="str">
        <f t="shared" si="315"/>
        <v>plays</v>
      </c>
      <c r="S3343" s="11">
        <f t="shared" si="316"/>
        <v>42510.798854166671</v>
      </c>
      <c r="T3343" s="11">
        <f t="shared" si="317"/>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s="7" t="str">
        <f t="shared" si="314"/>
        <v>theater</v>
      </c>
      <c r="R3344" s="7" t="str">
        <f t="shared" si="315"/>
        <v>plays</v>
      </c>
      <c r="S3344" s="11">
        <f t="shared" si="316"/>
        <v>42062.296412037031</v>
      </c>
      <c r="T3344" s="11">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s="7" t="str">
        <f t="shared" si="314"/>
        <v>theater</v>
      </c>
      <c r="R3345" s="7" t="str">
        <f t="shared" si="315"/>
        <v>plays</v>
      </c>
      <c r="S3345" s="11">
        <f t="shared" si="316"/>
        <v>42452.916481481487</v>
      </c>
      <c r="T3345" s="11">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s="7" t="str">
        <f t="shared" si="314"/>
        <v>theater</v>
      </c>
      <c r="R3346" s="7" t="str">
        <f t="shared" si="315"/>
        <v>plays</v>
      </c>
      <c r="S3346" s="11">
        <f t="shared" si="316"/>
        <v>41851.200150462959</v>
      </c>
      <c r="T3346" s="11">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s="7" t="str">
        <f t="shared" si="314"/>
        <v>theater</v>
      </c>
      <c r="R3347" s="7" t="str">
        <f t="shared" si="315"/>
        <v>plays</v>
      </c>
      <c r="S3347" s="11">
        <f t="shared" si="316"/>
        <v>42053.106111111112</v>
      </c>
      <c r="T3347" s="11">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s="7" t="str">
        <f t="shared" si="314"/>
        <v>theater</v>
      </c>
      <c r="R3348" s="7" t="str">
        <f t="shared" si="315"/>
        <v>plays</v>
      </c>
      <c r="S3348" s="11">
        <f t="shared" si="316"/>
        <v>42054.024421296301</v>
      </c>
      <c r="T3348" s="11">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s="7" t="str">
        <f t="shared" si="314"/>
        <v>theater</v>
      </c>
      <c r="R3349" s="7" t="str">
        <f t="shared" si="315"/>
        <v>plays</v>
      </c>
      <c r="S3349" s="11">
        <f t="shared" si="316"/>
        <v>42484.551550925928</v>
      </c>
      <c r="T3349" s="11">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s="7" t="str">
        <f t="shared" si="314"/>
        <v>theater</v>
      </c>
      <c r="R3350" s="7" t="str">
        <f t="shared" si="315"/>
        <v>plays</v>
      </c>
      <c r="S3350" s="11">
        <f t="shared" si="316"/>
        <v>42466.558796296296</v>
      </c>
      <c r="T3350" s="11">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s="7" t="str">
        <f t="shared" si="314"/>
        <v>theater</v>
      </c>
      <c r="R3351" s="7" t="str">
        <f t="shared" si="315"/>
        <v>plays</v>
      </c>
      <c r="S3351" s="11">
        <f t="shared" si="316"/>
        <v>42513.110787037032</v>
      </c>
      <c r="T3351" s="11">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s="7" t="str">
        <f t="shared" si="314"/>
        <v>theater</v>
      </c>
      <c r="R3352" s="7" t="str">
        <f t="shared" si="315"/>
        <v>plays</v>
      </c>
      <c r="S3352" s="11">
        <f t="shared" si="316"/>
        <v>42302.701516203699</v>
      </c>
      <c r="T3352" s="11">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s="7" t="str">
        <f t="shared" si="314"/>
        <v>theater</v>
      </c>
      <c r="R3353" s="7" t="str">
        <f t="shared" si="315"/>
        <v>plays</v>
      </c>
      <c r="S3353" s="11">
        <f t="shared" si="316"/>
        <v>41806.395428240743</v>
      </c>
      <c r="T3353" s="11">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s="7" t="str">
        <f t="shared" si="314"/>
        <v>theater</v>
      </c>
      <c r="R3354" s="7" t="str">
        <f t="shared" si="315"/>
        <v>plays</v>
      </c>
      <c r="S3354" s="11">
        <f t="shared" si="316"/>
        <v>42495.992800925931</v>
      </c>
      <c r="T3354" s="11">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s="7" t="str">
        <f t="shared" si="314"/>
        <v>theater</v>
      </c>
      <c r="R3355" s="7" t="str">
        <f t="shared" si="315"/>
        <v>plays</v>
      </c>
      <c r="S3355" s="11">
        <f t="shared" si="316"/>
        <v>42479.432291666672</v>
      </c>
      <c r="T3355" s="11">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s="7" t="str">
        <f t="shared" si="314"/>
        <v>theater</v>
      </c>
      <c r="R3356" s="7" t="str">
        <f t="shared" si="315"/>
        <v>plays</v>
      </c>
      <c r="S3356" s="11">
        <f t="shared" si="316"/>
        <v>42270.7269212963</v>
      </c>
      <c r="T3356" s="11">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s="7" t="str">
        <f t="shared" si="314"/>
        <v>theater</v>
      </c>
      <c r="R3357" s="7" t="str">
        <f t="shared" si="315"/>
        <v>plays</v>
      </c>
      <c r="S3357" s="11">
        <f t="shared" si="316"/>
        <v>42489.619525462964</v>
      </c>
      <c r="T3357" s="11">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s="7" t="str">
        <f t="shared" si="314"/>
        <v>theater</v>
      </c>
      <c r="R3358" s="7" t="str">
        <f t="shared" si="315"/>
        <v>plays</v>
      </c>
      <c r="S3358" s="11">
        <f t="shared" si="316"/>
        <v>42536.815648148149</v>
      </c>
      <c r="T3358" s="11">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s="7" t="str">
        <f t="shared" si="314"/>
        <v>theater</v>
      </c>
      <c r="R3359" s="7" t="str">
        <f t="shared" si="315"/>
        <v>plays</v>
      </c>
      <c r="S3359" s="11">
        <f t="shared" si="316"/>
        <v>41822.417939814812</v>
      </c>
      <c r="T3359" s="11">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s="7" t="str">
        <f t="shared" si="314"/>
        <v>theater</v>
      </c>
      <c r="R3360" s="7" t="str">
        <f t="shared" si="315"/>
        <v>plays</v>
      </c>
      <c r="S3360" s="11">
        <f t="shared" si="316"/>
        <v>41932.311099537037</v>
      </c>
      <c r="T3360" s="11">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s="7" t="str">
        <f t="shared" si="314"/>
        <v>theater</v>
      </c>
      <c r="R3361" s="7" t="str">
        <f t="shared" si="315"/>
        <v>plays</v>
      </c>
      <c r="S3361" s="11">
        <f t="shared" si="316"/>
        <v>42746.057106481487</v>
      </c>
      <c r="T3361" s="11">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s="7" t="str">
        <f t="shared" si="314"/>
        <v>theater</v>
      </c>
      <c r="R3362" s="7" t="str">
        <f t="shared" si="315"/>
        <v>plays</v>
      </c>
      <c r="S3362" s="11">
        <f t="shared" si="316"/>
        <v>42697.082673611112</v>
      </c>
      <c r="T3362" s="11">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s="7" t="str">
        <f t="shared" si="314"/>
        <v>theater</v>
      </c>
      <c r="R3363" s="7" t="str">
        <f t="shared" si="315"/>
        <v>plays</v>
      </c>
      <c r="S3363" s="11">
        <f t="shared" si="316"/>
        <v>41866.025347222225</v>
      </c>
      <c r="T3363" s="11">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s="7" t="str">
        <f t="shared" si="314"/>
        <v>theater</v>
      </c>
      <c r="R3364" s="7" t="str">
        <f t="shared" si="315"/>
        <v>plays</v>
      </c>
      <c r="S3364" s="11">
        <f t="shared" si="316"/>
        <v>42056.091631944444</v>
      </c>
      <c r="T3364" s="11">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s="7" t="str">
        <f t="shared" si="314"/>
        <v>theater</v>
      </c>
      <c r="R3365" s="7" t="str">
        <f t="shared" si="315"/>
        <v>plays</v>
      </c>
      <c r="S3365" s="11">
        <f t="shared" si="316"/>
        <v>41851.771354166667</v>
      </c>
      <c r="T3365" s="11">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s="7" t="str">
        <f t="shared" si="314"/>
        <v>theater</v>
      </c>
      <c r="R3366" s="7" t="str">
        <f t="shared" si="315"/>
        <v>plays</v>
      </c>
      <c r="S3366" s="11">
        <f t="shared" si="316"/>
        <v>42422.977418981478</v>
      </c>
      <c r="T3366" s="11">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s="7" t="str">
        <f t="shared" si="314"/>
        <v>theater</v>
      </c>
      <c r="R3367" s="7" t="str">
        <f t="shared" si="315"/>
        <v>plays</v>
      </c>
      <c r="S3367" s="11">
        <f t="shared" si="316"/>
        <v>42321.101759259262</v>
      </c>
      <c r="T3367" s="11">
        <f t="shared" si="317"/>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s="7" t="str">
        <f t="shared" si="314"/>
        <v>theater</v>
      </c>
      <c r="R3368" s="7" t="str">
        <f t="shared" si="315"/>
        <v>plays</v>
      </c>
      <c r="S3368" s="11">
        <f t="shared" si="316"/>
        <v>42107.067557870367</v>
      </c>
      <c r="T3368" s="11">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s="7" t="str">
        <f t="shared" si="314"/>
        <v>theater</v>
      </c>
      <c r="R3369" s="7" t="str">
        <f t="shared" si="315"/>
        <v>plays</v>
      </c>
      <c r="S3369" s="11">
        <f t="shared" si="316"/>
        <v>42192.933958333335</v>
      </c>
      <c r="T3369" s="11">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s="7" t="str">
        <f t="shared" si="314"/>
        <v>theater</v>
      </c>
      <c r="R3370" s="7" t="str">
        <f t="shared" si="315"/>
        <v>plays</v>
      </c>
      <c r="S3370" s="11">
        <f t="shared" si="316"/>
        <v>41969.199756944443</v>
      </c>
      <c r="T3370" s="11">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s="7" t="str">
        <f t="shared" si="314"/>
        <v>theater</v>
      </c>
      <c r="R3371" s="7" t="str">
        <f t="shared" si="315"/>
        <v>plays</v>
      </c>
      <c r="S3371" s="11">
        <f t="shared" si="316"/>
        <v>42690.041435185187</v>
      </c>
      <c r="T3371" s="11">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s="7" t="str">
        <f t="shared" si="314"/>
        <v>theater</v>
      </c>
      <c r="R3372" s="7" t="str">
        <f t="shared" si="315"/>
        <v>plays</v>
      </c>
      <c r="S3372" s="11">
        <f t="shared" si="316"/>
        <v>42690.334317129629</v>
      </c>
      <c r="T3372" s="11">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s="7" t="str">
        <f t="shared" si="314"/>
        <v>theater</v>
      </c>
      <c r="R3373" s="7" t="str">
        <f t="shared" si="315"/>
        <v>plays</v>
      </c>
      <c r="S3373" s="11">
        <f t="shared" si="316"/>
        <v>42312.874594907407</v>
      </c>
      <c r="T3373" s="11">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s="7" t="str">
        <f t="shared" si="314"/>
        <v>theater</v>
      </c>
      <c r="R3374" s="7" t="str">
        <f t="shared" si="315"/>
        <v>plays</v>
      </c>
      <c r="S3374" s="11">
        <f t="shared" si="316"/>
        <v>41855.548101851848</v>
      </c>
      <c r="T3374" s="11">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s="7" t="str">
        <f t="shared" si="314"/>
        <v>theater</v>
      </c>
      <c r="R3375" s="7" t="str">
        <f t="shared" si="315"/>
        <v>plays</v>
      </c>
      <c r="S3375" s="11">
        <f t="shared" si="316"/>
        <v>42179.854629629626</v>
      </c>
      <c r="T3375" s="11">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s="7" t="str">
        <f t="shared" si="314"/>
        <v>theater</v>
      </c>
      <c r="R3376" s="7" t="str">
        <f t="shared" si="315"/>
        <v>plays</v>
      </c>
      <c r="S3376" s="11">
        <f t="shared" si="316"/>
        <v>42275.731666666667</v>
      </c>
      <c r="T3376" s="11">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s="7" t="str">
        <f t="shared" si="314"/>
        <v>theater</v>
      </c>
      <c r="R3377" s="7" t="str">
        <f t="shared" si="315"/>
        <v>plays</v>
      </c>
      <c r="S3377" s="11">
        <f t="shared" si="316"/>
        <v>41765.610798611109</v>
      </c>
      <c r="T3377" s="11">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s="7" t="str">
        <f t="shared" si="314"/>
        <v>theater</v>
      </c>
      <c r="R3378" s="7" t="str">
        <f t="shared" si="315"/>
        <v>plays</v>
      </c>
      <c r="S3378" s="11">
        <f t="shared" si="316"/>
        <v>42059.701319444444</v>
      </c>
      <c r="T3378" s="11">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s="7" t="str">
        <f t="shared" si="314"/>
        <v>theater</v>
      </c>
      <c r="R3379" s="7" t="str">
        <f t="shared" si="315"/>
        <v>plays</v>
      </c>
      <c r="S3379" s="11">
        <f t="shared" si="316"/>
        <v>42053.732627314821</v>
      </c>
      <c r="T3379" s="11">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s="7" t="str">
        <f t="shared" si="314"/>
        <v>theater</v>
      </c>
      <c r="R3380" s="7" t="str">
        <f t="shared" si="315"/>
        <v>plays</v>
      </c>
      <c r="S3380" s="11">
        <f t="shared" si="316"/>
        <v>41858.355393518519</v>
      </c>
      <c r="T3380" s="11">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s="7" t="str">
        <f t="shared" si="314"/>
        <v>theater</v>
      </c>
      <c r="R3381" s="7" t="str">
        <f t="shared" si="315"/>
        <v>plays</v>
      </c>
      <c r="S3381" s="11">
        <f t="shared" si="316"/>
        <v>42225.513888888891</v>
      </c>
      <c r="T3381" s="11">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s="7" t="str">
        <f t="shared" si="314"/>
        <v>theater</v>
      </c>
      <c r="R3382" s="7" t="str">
        <f t="shared" si="315"/>
        <v>plays</v>
      </c>
      <c r="S3382" s="11">
        <f t="shared" si="316"/>
        <v>41937.95344907407</v>
      </c>
      <c r="T3382" s="11">
        <f t="shared" si="317"/>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s="7" t="str">
        <f t="shared" si="314"/>
        <v>theater</v>
      </c>
      <c r="R3383" s="7" t="str">
        <f t="shared" si="315"/>
        <v>plays</v>
      </c>
      <c r="S3383" s="11">
        <f t="shared" si="316"/>
        <v>42044.184988425928</v>
      </c>
      <c r="T3383" s="11">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s="7" t="str">
        <f t="shared" si="314"/>
        <v>theater</v>
      </c>
      <c r="R3384" s="7" t="str">
        <f t="shared" si="315"/>
        <v>plays</v>
      </c>
      <c r="S3384" s="11">
        <f t="shared" si="316"/>
        <v>42559.431203703702</v>
      </c>
      <c r="T3384" s="11">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s="7" t="str">
        <f t="shared" si="314"/>
        <v>theater</v>
      </c>
      <c r="R3385" s="7" t="str">
        <f t="shared" si="315"/>
        <v>plays</v>
      </c>
      <c r="S3385" s="11">
        <f t="shared" si="316"/>
        <v>42524.782638888893</v>
      </c>
      <c r="T3385" s="11">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s="7" t="str">
        <f t="shared" si="314"/>
        <v>theater</v>
      </c>
      <c r="R3386" s="7" t="str">
        <f t="shared" si="315"/>
        <v>plays</v>
      </c>
      <c r="S3386" s="11">
        <f t="shared" si="316"/>
        <v>42292.087592592594</v>
      </c>
      <c r="T3386" s="11">
        <f t="shared" si="317"/>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s="7" t="str">
        <f t="shared" si="314"/>
        <v>theater</v>
      </c>
      <c r="R3387" s="7" t="str">
        <f t="shared" si="315"/>
        <v>plays</v>
      </c>
      <c r="S3387" s="11">
        <f t="shared" si="316"/>
        <v>41953.8675</v>
      </c>
      <c r="T3387" s="11">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s="7" t="str">
        <f t="shared" si="314"/>
        <v>theater</v>
      </c>
      <c r="R3388" s="7" t="str">
        <f t="shared" si="315"/>
        <v>plays</v>
      </c>
      <c r="S3388" s="11">
        <f t="shared" si="316"/>
        <v>41946.644745370373</v>
      </c>
      <c r="T3388" s="11">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s="7" t="str">
        <f t="shared" si="314"/>
        <v>theater</v>
      </c>
      <c r="R3389" s="7" t="str">
        <f t="shared" si="315"/>
        <v>plays</v>
      </c>
      <c r="S3389" s="11">
        <f t="shared" si="316"/>
        <v>41947.762592592589</v>
      </c>
      <c r="T3389" s="11">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s="7" t="str">
        <f t="shared" si="314"/>
        <v>theater</v>
      </c>
      <c r="R3390" s="7" t="str">
        <f t="shared" si="315"/>
        <v>plays</v>
      </c>
      <c r="S3390" s="11">
        <f t="shared" si="316"/>
        <v>42143.461122685185</v>
      </c>
      <c r="T3390" s="11">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s="7" t="str">
        <f t="shared" si="314"/>
        <v>theater</v>
      </c>
      <c r="R3391" s="7" t="str">
        <f t="shared" si="315"/>
        <v>plays</v>
      </c>
      <c r="S3391" s="11">
        <f t="shared" si="316"/>
        <v>42494.563449074078</v>
      </c>
      <c r="T3391" s="11">
        <f t="shared" si="317"/>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s="7" t="str">
        <f t="shared" si="314"/>
        <v>theater</v>
      </c>
      <c r="R3392" s="7" t="str">
        <f t="shared" si="315"/>
        <v>plays</v>
      </c>
      <c r="S3392" s="11">
        <f t="shared" si="316"/>
        <v>41815.774826388886</v>
      </c>
      <c r="T3392" s="11">
        <f t="shared" si="317"/>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s="7" t="str">
        <f t="shared" si="314"/>
        <v>theater</v>
      </c>
      <c r="R3393" s="7" t="str">
        <f t="shared" si="315"/>
        <v>plays</v>
      </c>
      <c r="S3393" s="11">
        <f t="shared" si="316"/>
        <v>41830.545694444445</v>
      </c>
      <c r="T3393" s="11">
        <f t="shared" si="317"/>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s="7" t="str">
        <f t="shared" si="314"/>
        <v>theater</v>
      </c>
      <c r="R3394" s="7" t="str">
        <f t="shared" si="315"/>
        <v>plays</v>
      </c>
      <c r="S3394" s="11">
        <f t="shared" si="316"/>
        <v>42446.845543981486</v>
      </c>
      <c r="T3394" s="11">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E3395/L3395</f>
        <v>36.06818181818182</v>
      </c>
      <c r="Q3395" s="7" t="str">
        <f t="shared" ref="Q3395:Q3458" si="320">LEFT(N3395,FIND("/",N3395)-1)</f>
        <v>theater</v>
      </c>
      <c r="R3395" s="7" t="str">
        <f t="shared" ref="R3395:R3458" si="321">MID(N3395,FIND("/",N3395)+1,20)</f>
        <v>plays</v>
      </c>
      <c r="S3395" s="11">
        <f t="shared" ref="S3395:S3458" si="322">(((J3395/60)/60)/24)+DATE(1970,1,1)</f>
        <v>41923.921643518523</v>
      </c>
      <c r="T3395" s="11">
        <f t="shared" ref="T3395:T3458" si="323">(((I3395/60)/60)/24)+DATE(1970,1,1)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s="7" t="str">
        <f t="shared" si="320"/>
        <v>theater</v>
      </c>
      <c r="R3396" s="7" t="str">
        <f t="shared" si="321"/>
        <v>plays</v>
      </c>
      <c r="S3396" s="11">
        <f t="shared" si="322"/>
        <v>41817.59542824074</v>
      </c>
      <c r="T3396" s="11">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s="7" t="str">
        <f t="shared" si="320"/>
        <v>theater</v>
      </c>
      <c r="R3397" s="7" t="str">
        <f t="shared" si="321"/>
        <v>plays</v>
      </c>
      <c r="S3397" s="11">
        <f t="shared" si="322"/>
        <v>42140.712314814817</v>
      </c>
      <c r="T3397" s="11">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s="7" t="str">
        <f t="shared" si="320"/>
        <v>theater</v>
      </c>
      <c r="R3398" s="7" t="str">
        <f t="shared" si="321"/>
        <v>plays</v>
      </c>
      <c r="S3398" s="11">
        <f t="shared" si="322"/>
        <v>41764.44663194444</v>
      </c>
      <c r="T3398" s="11">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s="7" t="str">
        <f t="shared" si="320"/>
        <v>theater</v>
      </c>
      <c r="R3399" s="7" t="str">
        <f t="shared" si="321"/>
        <v>plays</v>
      </c>
      <c r="S3399" s="11">
        <f t="shared" si="322"/>
        <v>42378.478344907402</v>
      </c>
      <c r="T3399" s="11">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s="7" t="str">
        <f t="shared" si="320"/>
        <v>theater</v>
      </c>
      <c r="R3400" s="7" t="str">
        <f t="shared" si="321"/>
        <v>plays</v>
      </c>
      <c r="S3400" s="11">
        <f t="shared" si="322"/>
        <v>41941.75203703704</v>
      </c>
      <c r="T3400" s="11">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s="7" t="str">
        <f t="shared" si="320"/>
        <v>theater</v>
      </c>
      <c r="R3401" s="7" t="str">
        <f t="shared" si="321"/>
        <v>plays</v>
      </c>
      <c r="S3401" s="11">
        <f t="shared" si="322"/>
        <v>42026.920428240745</v>
      </c>
      <c r="T3401" s="11">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s="7" t="str">
        <f t="shared" si="320"/>
        <v>theater</v>
      </c>
      <c r="R3402" s="7" t="str">
        <f t="shared" si="321"/>
        <v>plays</v>
      </c>
      <c r="S3402" s="11">
        <f t="shared" si="322"/>
        <v>41834.953865740739</v>
      </c>
      <c r="T3402" s="11">
        <f t="shared" si="323"/>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s="7" t="str">
        <f t="shared" si="320"/>
        <v>theater</v>
      </c>
      <c r="R3403" s="7" t="str">
        <f t="shared" si="321"/>
        <v>plays</v>
      </c>
      <c r="S3403" s="11">
        <f t="shared" si="322"/>
        <v>42193.723912037036</v>
      </c>
      <c r="T3403" s="11">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s="7" t="str">
        <f t="shared" si="320"/>
        <v>theater</v>
      </c>
      <c r="R3404" s="7" t="str">
        <f t="shared" si="321"/>
        <v>plays</v>
      </c>
      <c r="S3404" s="11">
        <f t="shared" si="322"/>
        <v>42290.61855324074</v>
      </c>
      <c r="T3404" s="11">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s="7" t="str">
        <f t="shared" si="320"/>
        <v>theater</v>
      </c>
      <c r="R3405" s="7" t="str">
        <f t="shared" si="321"/>
        <v>plays</v>
      </c>
      <c r="S3405" s="11">
        <f t="shared" si="322"/>
        <v>42150.462083333332</v>
      </c>
      <c r="T3405" s="11">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s="7" t="str">
        <f t="shared" si="320"/>
        <v>theater</v>
      </c>
      <c r="R3406" s="7" t="str">
        <f t="shared" si="321"/>
        <v>plays</v>
      </c>
      <c r="S3406" s="11">
        <f t="shared" si="322"/>
        <v>42152.503495370373</v>
      </c>
      <c r="T3406" s="11">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s="7" t="str">
        <f t="shared" si="320"/>
        <v>theater</v>
      </c>
      <c r="R3407" s="7" t="str">
        <f t="shared" si="321"/>
        <v>plays</v>
      </c>
      <c r="S3407" s="11">
        <f t="shared" si="322"/>
        <v>42410.017199074078</v>
      </c>
      <c r="T3407" s="11">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s="7" t="str">
        <f t="shared" si="320"/>
        <v>theater</v>
      </c>
      <c r="R3408" s="7" t="str">
        <f t="shared" si="321"/>
        <v>plays</v>
      </c>
      <c r="S3408" s="11">
        <f t="shared" si="322"/>
        <v>41791.492777777778</v>
      </c>
      <c r="T3408" s="11">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s="7" t="str">
        <f t="shared" si="320"/>
        <v>theater</v>
      </c>
      <c r="R3409" s="7" t="str">
        <f t="shared" si="321"/>
        <v>plays</v>
      </c>
      <c r="S3409" s="11">
        <f t="shared" si="322"/>
        <v>41796.422326388885</v>
      </c>
      <c r="T3409" s="11">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s="7" t="str">
        <f t="shared" si="320"/>
        <v>theater</v>
      </c>
      <c r="R3410" s="7" t="str">
        <f t="shared" si="321"/>
        <v>plays</v>
      </c>
      <c r="S3410" s="11">
        <f t="shared" si="322"/>
        <v>41808.991944444446</v>
      </c>
      <c r="T3410" s="11">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s="7" t="str">
        <f t="shared" si="320"/>
        <v>theater</v>
      </c>
      <c r="R3411" s="7" t="str">
        <f t="shared" si="321"/>
        <v>plays</v>
      </c>
      <c r="S3411" s="11">
        <f t="shared" si="322"/>
        <v>42544.814328703709</v>
      </c>
      <c r="T3411" s="11">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s="7" t="str">
        <f t="shared" si="320"/>
        <v>theater</v>
      </c>
      <c r="R3412" s="7" t="str">
        <f t="shared" si="321"/>
        <v>plays</v>
      </c>
      <c r="S3412" s="11">
        <f t="shared" si="322"/>
        <v>42500.041550925926</v>
      </c>
      <c r="T3412" s="11">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s="7" t="str">
        <f t="shared" si="320"/>
        <v>theater</v>
      </c>
      <c r="R3413" s="7" t="str">
        <f t="shared" si="321"/>
        <v>plays</v>
      </c>
      <c r="S3413" s="11">
        <f t="shared" si="322"/>
        <v>42265.022824074069</v>
      </c>
      <c r="T3413" s="11">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s="7" t="str">
        <f t="shared" si="320"/>
        <v>theater</v>
      </c>
      <c r="R3414" s="7" t="str">
        <f t="shared" si="321"/>
        <v>plays</v>
      </c>
      <c r="S3414" s="11">
        <f t="shared" si="322"/>
        <v>41879.959050925929</v>
      </c>
      <c r="T3414" s="11">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s="7" t="str">
        <f t="shared" si="320"/>
        <v>theater</v>
      </c>
      <c r="R3415" s="7" t="str">
        <f t="shared" si="321"/>
        <v>plays</v>
      </c>
      <c r="S3415" s="11">
        <f t="shared" si="322"/>
        <v>42053.733078703706</v>
      </c>
      <c r="T3415" s="11">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s="7" t="str">
        <f t="shared" si="320"/>
        <v>theater</v>
      </c>
      <c r="R3416" s="7" t="str">
        <f t="shared" si="321"/>
        <v>plays</v>
      </c>
      <c r="S3416" s="11">
        <f t="shared" si="322"/>
        <v>42675.832465277781</v>
      </c>
      <c r="T3416" s="11">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s="7" t="str">
        <f t="shared" si="320"/>
        <v>theater</v>
      </c>
      <c r="R3417" s="7" t="str">
        <f t="shared" si="321"/>
        <v>plays</v>
      </c>
      <c r="S3417" s="11">
        <f t="shared" si="322"/>
        <v>42467.144166666665</v>
      </c>
      <c r="T3417" s="11">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s="7" t="str">
        <f t="shared" si="320"/>
        <v>theater</v>
      </c>
      <c r="R3418" s="7" t="str">
        <f t="shared" si="321"/>
        <v>plays</v>
      </c>
      <c r="S3418" s="11">
        <f t="shared" si="322"/>
        <v>42089.412557870368</v>
      </c>
      <c r="T3418" s="11">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s="7" t="str">
        <f t="shared" si="320"/>
        <v>theater</v>
      </c>
      <c r="R3419" s="7" t="str">
        <f t="shared" si="321"/>
        <v>plays</v>
      </c>
      <c r="S3419" s="11">
        <f t="shared" si="322"/>
        <v>41894.91375</v>
      </c>
      <c r="T3419" s="11">
        <f t="shared" si="323"/>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s="7" t="str">
        <f t="shared" si="320"/>
        <v>theater</v>
      </c>
      <c r="R3420" s="7" t="str">
        <f t="shared" si="321"/>
        <v>plays</v>
      </c>
      <c r="S3420" s="11">
        <f t="shared" si="322"/>
        <v>41752.83457175926</v>
      </c>
      <c r="T3420" s="11">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s="7" t="str">
        <f t="shared" si="320"/>
        <v>theater</v>
      </c>
      <c r="R3421" s="7" t="str">
        <f t="shared" si="321"/>
        <v>plays</v>
      </c>
      <c r="S3421" s="11">
        <f t="shared" si="322"/>
        <v>42448.821585648147</v>
      </c>
      <c r="T3421" s="11">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s="7" t="str">
        <f t="shared" si="320"/>
        <v>theater</v>
      </c>
      <c r="R3422" s="7" t="str">
        <f t="shared" si="321"/>
        <v>plays</v>
      </c>
      <c r="S3422" s="11">
        <f t="shared" si="322"/>
        <v>42405.090300925927</v>
      </c>
      <c r="T3422" s="11">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s="7" t="str">
        <f t="shared" si="320"/>
        <v>theater</v>
      </c>
      <c r="R3423" s="7" t="str">
        <f t="shared" si="321"/>
        <v>plays</v>
      </c>
      <c r="S3423" s="11">
        <f t="shared" si="322"/>
        <v>42037.791238425925</v>
      </c>
      <c r="T3423" s="11">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s="7" t="str">
        <f t="shared" si="320"/>
        <v>theater</v>
      </c>
      <c r="R3424" s="7" t="str">
        <f t="shared" si="321"/>
        <v>plays</v>
      </c>
      <c r="S3424" s="11">
        <f t="shared" si="322"/>
        <v>42323.562222222223</v>
      </c>
      <c r="T3424" s="11">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s="7" t="str">
        <f t="shared" si="320"/>
        <v>theater</v>
      </c>
      <c r="R3425" s="7" t="str">
        <f t="shared" si="321"/>
        <v>plays</v>
      </c>
      <c r="S3425" s="11">
        <f t="shared" si="322"/>
        <v>42088.911354166667</v>
      </c>
      <c r="T3425" s="11">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s="7" t="str">
        <f t="shared" si="320"/>
        <v>theater</v>
      </c>
      <c r="R3426" s="7" t="str">
        <f t="shared" si="321"/>
        <v>plays</v>
      </c>
      <c r="S3426" s="11">
        <f t="shared" si="322"/>
        <v>42018.676898148144</v>
      </c>
      <c r="T3426" s="11">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s="7" t="str">
        <f t="shared" si="320"/>
        <v>theater</v>
      </c>
      <c r="R3427" s="7" t="str">
        <f t="shared" si="321"/>
        <v>plays</v>
      </c>
      <c r="S3427" s="11">
        <f t="shared" si="322"/>
        <v>41884.617314814815</v>
      </c>
      <c r="T3427" s="11">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s="7" t="str">
        <f t="shared" si="320"/>
        <v>theater</v>
      </c>
      <c r="R3428" s="7" t="str">
        <f t="shared" si="321"/>
        <v>plays</v>
      </c>
      <c r="S3428" s="11">
        <f t="shared" si="322"/>
        <v>41884.056747685187</v>
      </c>
      <c r="T3428" s="11">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s="7" t="str">
        <f t="shared" si="320"/>
        <v>theater</v>
      </c>
      <c r="R3429" s="7" t="str">
        <f t="shared" si="321"/>
        <v>plays</v>
      </c>
      <c r="S3429" s="11">
        <f t="shared" si="322"/>
        <v>41792.645277777774</v>
      </c>
      <c r="T3429" s="11">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s="7" t="str">
        <f t="shared" si="320"/>
        <v>theater</v>
      </c>
      <c r="R3430" s="7" t="str">
        <f t="shared" si="321"/>
        <v>plays</v>
      </c>
      <c r="S3430" s="11">
        <f t="shared" si="322"/>
        <v>42038.720451388886</v>
      </c>
      <c r="T3430" s="11">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s="7" t="str">
        <f t="shared" si="320"/>
        <v>theater</v>
      </c>
      <c r="R3431" s="7" t="str">
        <f t="shared" si="321"/>
        <v>plays</v>
      </c>
      <c r="S3431" s="11">
        <f t="shared" si="322"/>
        <v>42662.021539351852</v>
      </c>
      <c r="T3431" s="11">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s="7" t="str">
        <f t="shared" si="320"/>
        <v>theater</v>
      </c>
      <c r="R3432" s="7" t="str">
        <f t="shared" si="321"/>
        <v>plays</v>
      </c>
      <c r="S3432" s="11">
        <f t="shared" si="322"/>
        <v>41820.945613425924</v>
      </c>
      <c r="T3432" s="11">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s="7" t="str">
        <f t="shared" si="320"/>
        <v>theater</v>
      </c>
      <c r="R3433" s="7" t="str">
        <f t="shared" si="321"/>
        <v>plays</v>
      </c>
      <c r="S3433" s="11">
        <f t="shared" si="322"/>
        <v>41839.730937500004</v>
      </c>
      <c r="T3433" s="11">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s="7" t="str">
        <f t="shared" si="320"/>
        <v>theater</v>
      </c>
      <c r="R3434" s="7" t="str">
        <f t="shared" si="321"/>
        <v>plays</v>
      </c>
      <c r="S3434" s="11">
        <f t="shared" si="322"/>
        <v>42380.581180555557</v>
      </c>
      <c r="T3434" s="11">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s="7" t="str">
        <f t="shared" si="320"/>
        <v>theater</v>
      </c>
      <c r="R3435" s="7" t="str">
        <f t="shared" si="321"/>
        <v>plays</v>
      </c>
      <c r="S3435" s="11">
        <f t="shared" si="322"/>
        <v>41776.063136574077</v>
      </c>
      <c r="T3435" s="11">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s="7" t="str">
        <f t="shared" si="320"/>
        <v>theater</v>
      </c>
      <c r="R3436" s="7" t="str">
        <f t="shared" si="321"/>
        <v>plays</v>
      </c>
      <c r="S3436" s="11">
        <f t="shared" si="322"/>
        <v>41800.380428240744</v>
      </c>
      <c r="T3436" s="11">
        <f t="shared" si="323"/>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s="7" t="str">
        <f t="shared" si="320"/>
        <v>theater</v>
      </c>
      <c r="R3437" s="7" t="str">
        <f t="shared" si="321"/>
        <v>plays</v>
      </c>
      <c r="S3437" s="11">
        <f t="shared" si="322"/>
        <v>42572.61681712963</v>
      </c>
      <c r="T3437" s="11">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s="7" t="str">
        <f t="shared" si="320"/>
        <v>theater</v>
      </c>
      <c r="R3438" s="7" t="str">
        <f t="shared" si="321"/>
        <v>plays</v>
      </c>
      <c r="S3438" s="11">
        <f t="shared" si="322"/>
        <v>41851.541585648149</v>
      </c>
      <c r="T3438" s="11">
        <f t="shared" si="323"/>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s="7" t="str">
        <f t="shared" si="320"/>
        <v>theater</v>
      </c>
      <c r="R3439" s="7" t="str">
        <f t="shared" si="321"/>
        <v>plays</v>
      </c>
      <c r="S3439" s="11">
        <f t="shared" si="322"/>
        <v>42205.710879629631</v>
      </c>
      <c r="T3439" s="11">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s="7" t="str">
        <f t="shared" si="320"/>
        <v>theater</v>
      </c>
      <c r="R3440" s="7" t="str">
        <f t="shared" si="321"/>
        <v>plays</v>
      </c>
      <c r="S3440" s="11">
        <f t="shared" si="322"/>
        <v>42100.927858796291</v>
      </c>
      <c r="T3440" s="11">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s="7" t="str">
        <f t="shared" si="320"/>
        <v>theater</v>
      </c>
      <c r="R3441" s="7" t="str">
        <f t="shared" si="321"/>
        <v>plays</v>
      </c>
      <c r="S3441" s="11">
        <f t="shared" si="322"/>
        <v>42374.911226851851</v>
      </c>
      <c r="T3441" s="11">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s="7" t="str">
        <f t="shared" si="320"/>
        <v>theater</v>
      </c>
      <c r="R3442" s="7" t="str">
        <f t="shared" si="321"/>
        <v>plays</v>
      </c>
      <c r="S3442" s="11">
        <f t="shared" si="322"/>
        <v>41809.12300925926</v>
      </c>
      <c r="T3442" s="11">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s="7" t="str">
        <f t="shared" si="320"/>
        <v>theater</v>
      </c>
      <c r="R3443" s="7" t="str">
        <f t="shared" si="321"/>
        <v>plays</v>
      </c>
      <c r="S3443" s="11">
        <f t="shared" si="322"/>
        <v>42294.429641203707</v>
      </c>
      <c r="T3443" s="11">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s="7" t="str">
        <f t="shared" si="320"/>
        <v>theater</v>
      </c>
      <c r="R3444" s="7" t="str">
        <f t="shared" si="321"/>
        <v>plays</v>
      </c>
      <c r="S3444" s="11">
        <f t="shared" si="322"/>
        <v>42124.841111111105</v>
      </c>
      <c r="T3444" s="11">
        <f t="shared" si="323"/>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s="7" t="str">
        <f t="shared" si="320"/>
        <v>theater</v>
      </c>
      <c r="R3445" s="7" t="str">
        <f t="shared" si="321"/>
        <v>plays</v>
      </c>
      <c r="S3445" s="11">
        <f t="shared" si="322"/>
        <v>41861.524837962963</v>
      </c>
      <c r="T3445" s="11">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s="7" t="str">
        <f t="shared" si="320"/>
        <v>theater</v>
      </c>
      <c r="R3446" s="7" t="str">
        <f t="shared" si="321"/>
        <v>plays</v>
      </c>
      <c r="S3446" s="11">
        <f t="shared" si="322"/>
        <v>42521.291504629626</v>
      </c>
      <c r="T3446" s="11">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s="7" t="str">
        <f t="shared" si="320"/>
        <v>theater</v>
      </c>
      <c r="R3447" s="7" t="str">
        <f t="shared" si="321"/>
        <v>plays</v>
      </c>
      <c r="S3447" s="11">
        <f t="shared" si="322"/>
        <v>42272.530509259261</v>
      </c>
      <c r="T3447" s="11">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s="7" t="str">
        <f t="shared" si="320"/>
        <v>theater</v>
      </c>
      <c r="R3448" s="7" t="str">
        <f t="shared" si="321"/>
        <v>plays</v>
      </c>
      <c r="S3448" s="11">
        <f t="shared" si="322"/>
        <v>42016.832465277781</v>
      </c>
      <c r="T3448" s="11">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s="7" t="str">
        <f t="shared" si="320"/>
        <v>theater</v>
      </c>
      <c r="R3449" s="7" t="str">
        <f t="shared" si="321"/>
        <v>plays</v>
      </c>
      <c r="S3449" s="11">
        <f t="shared" si="322"/>
        <v>42402.889027777783</v>
      </c>
      <c r="T3449" s="11">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s="7" t="str">
        <f t="shared" si="320"/>
        <v>theater</v>
      </c>
      <c r="R3450" s="7" t="str">
        <f t="shared" si="321"/>
        <v>plays</v>
      </c>
      <c r="S3450" s="11">
        <f t="shared" si="322"/>
        <v>41960.119085648148</v>
      </c>
      <c r="T3450" s="11">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s="7" t="str">
        <f t="shared" si="320"/>
        <v>theater</v>
      </c>
      <c r="R3451" s="7" t="str">
        <f t="shared" si="321"/>
        <v>plays</v>
      </c>
      <c r="S3451" s="11">
        <f t="shared" si="322"/>
        <v>42532.052523148144</v>
      </c>
      <c r="T3451" s="11">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s="7" t="str">
        <f t="shared" si="320"/>
        <v>theater</v>
      </c>
      <c r="R3452" s="7" t="str">
        <f t="shared" si="321"/>
        <v>plays</v>
      </c>
      <c r="S3452" s="11">
        <f t="shared" si="322"/>
        <v>42036.704525462963</v>
      </c>
      <c r="T3452" s="11">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s="7" t="str">
        <f t="shared" si="320"/>
        <v>theater</v>
      </c>
      <c r="R3453" s="7" t="str">
        <f t="shared" si="321"/>
        <v>plays</v>
      </c>
      <c r="S3453" s="11">
        <f t="shared" si="322"/>
        <v>42088.723692129628</v>
      </c>
      <c r="T3453" s="11">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s="7" t="str">
        <f t="shared" si="320"/>
        <v>theater</v>
      </c>
      <c r="R3454" s="7" t="str">
        <f t="shared" si="321"/>
        <v>plays</v>
      </c>
      <c r="S3454" s="11">
        <f t="shared" si="322"/>
        <v>41820.639189814814</v>
      </c>
      <c r="T3454" s="11">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s="7" t="str">
        <f t="shared" si="320"/>
        <v>theater</v>
      </c>
      <c r="R3455" s="7" t="str">
        <f t="shared" si="321"/>
        <v>plays</v>
      </c>
      <c r="S3455" s="11">
        <f t="shared" si="322"/>
        <v>42535.97865740741</v>
      </c>
      <c r="T3455" s="11">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s="7" t="str">
        <f t="shared" si="320"/>
        <v>theater</v>
      </c>
      <c r="R3456" s="7" t="str">
        <f t="shared" si="321"/>
        <v>plays</v>
      </c>
      <c r="S3456" s="11">
        <f t="shared" si="322"/>
        <v>41821.698599537034</v>
      </c>
      <c r="T3456" s="11">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s="7" t="str">
        <f t="shared" si="320"/>
        <v>theater</v>
      </c>
      <c r="R3457" s="7" t="str">
        <f t="shared" si="321"/>
        <v>plays</v>
      </c>
      <c r="S3457" s="11">
        <f t="shared" si="322"/>
        <v>42626.7503125</v>
      </c>
      <c r="T3457" s="11">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s="7" t="str">
        <f t="shared" si="320"/>
        <v>theater</v>
      </c>
      <c r="R3458" s="7" t="str">
        <f t="shared" si="321"/>
        <v>plays</v>
      </c>
      <c r="S3458" s="11">
        <f t="shared" si="322"/>
        <v>41821.205636574072</v>
      </c>
      <c r="T3458" s="11">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E3459/L3459</f>
        <v>50.981818181818184</v>
      </c>
      <c r="Q3459" s="7" t="str">
        <f t="shared" ref="Q3459:Q3522" si="326">LEFT(N3459,FIND("/",N3459)-1)</f>
        <v>theater</v>
      </c>
      <c r="R3459" s="7" t="str">
        <f t="shared" ref="R3459:R3522" si="327">MID(N3459,FIND("/",N3459)+1,20)</f>
        <v>plays</v>
      </c>
      <c r="S3459" s="11">
        <f t="shared" ref="S3459:S3522" si="328">(((J3459/60)/60)/24)+DATE(1970,1,1)</f>
        <v>42016.706678240742</v>
      </c>
      <c r="T3459" s="11">
        <f t="shared" ref="T3459:T3522" si="32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s="7" t="str">
        <f t="shared" si="326"/>
        <v>theater</v>
      </c>
      <c r="R3460" s="7" t="str">
        <f t="shared" si="327"/>
        <v>plays</v>
      </c>
      <c r="S3460" s="11">
        <f t="shared" si="328"/>
        <v>42011.202581018515</v>
      </c>
      <c r="T3460" s="11">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s="7" t="str">
        <f t="shared" si="326"/>
        <v>theater</v>
      </c>
      <c r="R3461" s="7" t="str">
        <f t="shared" si="327"/>
        <v>plays</v>
      </c>
      <c r="S3461" s="11">
        <f t="shared" si="328"/>
        <v>42480.479861111111</v>
      </c>
      <c r="T3461" s="11">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s="7" t="str">
        <f t="shared" si="326"/>
        <v>theater</v>
      </c>
      <c r="R3462" s="7" t="str">
        <f t="shared" si="327"/>
        <v>plays</v>
      </c>
      <c r="S3462" s="11">
        <f t="shared" si="328"/>
        <v>41852.527222222219</v>
      </c>
      <c r="T3462" s="11">
        <f t="shared" si="32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s="7" t="str">
        <f t="shared" si="326"/>
        <v>theater</v>
      </c>
      <c r="R3463" s="7" t="str">
        <f t="shared" si="327"/>
        <v>plays</v>
      </c>
      <c r="S3463" s="11">
        <f t="shared" si="328"/>
        <v>42643.632858796293</v>
      </c>
      <c r="T3463" s="11">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s="7" t="str">
        <f t="shared" si="326"/>
        <v>theater</v>
      </c>
      <c r="R3464" s="7" t="str">
        <f t="shared" si="327"/>
        <v>plays</v>
      </c>
      <c r="S3464" s="11">
        <f t="shared" si="328"/>
        <v>42179.898472222223</v>
      </c>
      <c r="T3464" s="11">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s="7" t="str">
        <f t="shared" si="326"/>
        <v>theater</v>
      </c>
      <c r="R3465" s="7" t="str">
        <f t="shared" si="327"/>
        <v>plays</v>
      </c>
      <c r="S3465" s="11">
        <f t="shared" si="328"/>
        <v>42612.918807870374</v>
      </c>
      <c r="T3465" s="11">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s="7" t="str">
        <f t="shared" si="326"/>
        <v>theater</v>
      </c>
      <c r="R3466" s="7" t="str">
        <f t="shared" si="327"/>
        <v>plays</v>
      </c>
      <c r="S3466" s="11">
        <f t="shared" si="328"/>
        <v>42575.130057870367</v>
      </c>
      <c r="T3466" s="11">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s="7" t="str">
        <f t="shared" si="326"/>
        <v>theater</v>
      </c>
      <c r="R3467" s="7" t="str">
        <f t="shared" si="327"/>
        <v>plays</v>
      </c>
      <c r="S3467" s="11">
        <f t="shared" si="328"/>
        <v>42200.625833333332</v>
      </c>
      <c r="T3467" s="11">
        <f t="shared" si="32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s="7" t="str">
        <f t="shared" si="326"/>
        <v>theater</v>
      </c>
      <c r="R3468" s="7" t="str">
        <f t="shared" si="327"/>
        <v>plays</v>
      </c>
      <c r="S3468" s="11">
        <f t="shared" si="328"/>
        <v>42420.019097222219</v>
      </c>
      <c r="T3468" s="11">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s="7" t="str">
        <f t="shared" si="326"/>
        <v>theater</v>
      </c>
      <c r="R3469" s="7" t="str">
        <f t="shared" si="327"/>
        <v>plays</v>
      </c>
      <c r="S3469" s="11">
        <f t="shared" si="328"/>
        <v>42053.671666666662</v>
      </c>
      <c r="T3469" s="11">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s="7" t="str">
        <f t="shared" si="326"/>
        <v>theater</v>
      </c>
      <c r="R3470" s="7" t="str">
        <f t="shared" si="327"/>
        <v>plays</v>
      </c>
      <c r="S3470" s="11">
        <f t="shared" si="328"/>
        <v>42605.765381944439</v>
      </c>
      <c r="T3470" s="11">
        <f t="shared" si="32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s="7" t="str">
        <f t="shared" si="326"/>
        <v>theater</v>
      </c>
      <c r="R3471" s="7" t="str">
        <f t="shared" si="327"/>
        <v>plays</v>
      </c>
      <c r="S3471" s="11">
        <f t="shared" si="328"/>
        <v>42458.641724537039</v>
      </c>
      <c r="T3471" s="11">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s="7" t="str">
        <f t="shared" si="326"/>
        <v>theater</v>
      </c>
      <c r="R3472" s="7" t="str">
        <f t="shared" si="327"/>
        <v>plays</v>
      </c>
      <c r="S3472" s="11">
        <f t="shared" si="328"/>
        <v>42529.022013888884</v>
      </c>
      <c r="T3472" s="11">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s="7" t="str">
        <f t="shared" si="326"/>
        <v>theater</v>
      </c>
      <c r="R3473" s="7" t="str">
        <f t="shared" si="327"/>
        <v>plays</v>
      </c>
      <c r="S3473" s="11">
        <f t="shared" si="328"/>
        <v>41841.820486111108</v>
      </c>
      <c r="T3473" s="11">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s="7" t="str">
        <f t="shared" si="326"/>
        <v>theater</v>
      </c>
      <c r="R3474" s="7" t="str">
        <f t="shared" si="327"/>
        <v>plays</v>
      </c>
      <c r="S3474" s="11">
        <f t="shared" si="328"/>
        <v>41928.170497685183</v>
      </c>
      <c r="T3474" s="11">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s="7" t="str">
        <f t="shared" si="326"/>
        <v>theater</v>
      </c>
      <c r="R3475" s="7" t="str">
        <f t="shared" si="327"/>
        <v>plays</v>
      </c>
      <c r="S3475" s="11">
        <f t="shared" si="328"/>
        <v>42062.834444444445</v>
      </c>
      <c r="T3475" s="11">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s="7" t="str">
        <f t="shared" si="326"/>
        <v>theater</v>
      </c>
      <c r="R3476" s="7" t="str">
        <f t="shared" si="327"/>
        <v>plays</v>
      </c>
      <c r="S3476" s="11">
        <f t="shared" si="328"/>
        <v>42541.501516203702</v>
      </c>
      <c r="T3476" s="11">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s="7" t="str">
        <f t="shared" si="326"/>
        <v>theater</v>
      </c>
      <c r="R3477" s="7" t="str">
        <f t="shared" si="327"/>
        <v>plays</v>
      </c>
      <c r="S3477" s="11">
        <f t="shared" si="328"/>
        <v>41918.880833333329</v>
      </c>
      <c r="T3477" s="11">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s="7" t="str">
        <f t="shared" si="326"/>
        <v>theater</v>
      </c>
      <c r="R3478" s="7" t="str">
        <f t="shared" si="327"/>
        <v>plays</v>
      </c>
      <c r="S3478" s="11">
        <f t="shared" si="328"/>
        <v>41921.279976851853</v>
      </c>
      <c r="T3478" s="11">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s="7" t="str">
        <f t="shared" si="326"/>
        <v>theater</v>
      </c>
      <c r="R3479" s="7" t="str">
        <f t="shared" si="327"/>
        <v>plays</v>
      </c>
      <c r="S3479" s="11">
        <f t="shared" si="328"/>
        <v>42128.736608796295</v>
      </c>
      <c r="T3479" s="11">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s="7" t="str">
        <f t="shared" si="326"/>
        <v>theater</v>
      </c>
      <c r="R3480" s="7" t="str">
        <f t="shared" si="327"/>
        <v>plays</v>
      </c>
      <c r="S3480" s="11">
        <f t="shared" si="328"/>
        <v>42053.916921296302</v>
      </c>
      <c r="T3480" s="11">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s="7" t="str">
        <f t="shared" si="326"/>
        <v>theater</v>
      </c>
      <c r="R3481" s="7" t="str">
        <f t="shared" si="327"/>
        <v>plays</v>
      </c>
      <c r="S3481" s="11">
        <f t="shared" si="328"/>
        <v>41781.855092592588</v>
      </c>
      <c r="T3481" s="11">
        <f t="shared" si="32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s="7" t="str">
        <f t="shared" si="326"/>
        <v>theater</v>
      </c>
      <c r="R3482" s="7" t="str">
        <f t="shared" si="327"/>
        <v>plays</v>
      </c>
      <c r="S3482" s="11">
        <f t="shared" si="328"/>
        <v>42171.317442129628</v>
      </c>
      <c r="T3482" s="11">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s="7" t="str">
        <f t="shared" si="326"/>
        <v>theater</v>
      </c>
      <c r="R3483" s="7" t="str">
        <f t="shared" si="327"/>
        <v>plays</v>
      </c>
      <c r="S3483" s="11">
        <f t="shared" si="328"/>
        <v>41989.24754629629</v>
      </c>
      <c r="T3483" s="11">
        <f t="shared" si="32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s="7" t="str">
        <f t="shared" si="326"/>
        <v>theater</v>
      </c>
      <c r="R3484" s="7" t="str">
        <f t="shared" si="327"/>
        <v>plays</v>
      </c>
      <c r="S3484" s="11">
        <f t="shared" si="328"/>
        <v>41796.771597222221</v>
      </c>
      <c r="T3484" s="11">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s="7" t="str">
        <f t="shared" si="326"/>
        <v>theater</v>
      </c>
      <c r="R3485" s="7" t="str">
        <f t="shared" si="327"/>
        <v>plays</v>
      </c>
      <c r="S3485" s="11">
        <f t="shared" si="328"/>
        <v>41793.668761574074</v>
      </c>
      <c r="T3485" s="11">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s="7" t="str">
        <f t="shared" si="326"/>
        <v>theater</v>
      </c>
      <c r="R3486" s="7" t="str">
        <f t="shared" si="327"/>
        <v>plays</v>
      </c>
      <c r="S3486" s="11">
        <f t="shared" si="328"/>
        <v>42506.760405092587</v>
      </c>
      <c r="T3486" s="11">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s="7" t="str">
        <f t="shared" si="326"/>
        <v>theater</v>
      </c>
      <c r="R3487" s="7" t="str">
        <f t="shared" si="327"/>
        <v>plays</v>
      </c>
      <c r="S3487" s="11">
        <f t="shared" si="328"/>
        <v>42372.693055555559</v>
      </c>
      <c r="T3487" s="11">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s="7" t="str">
        <f t="shared" si="326"/>
        <v>theater</v>
      </c>
      <c r="R3488" s="7" t="str">
        <f t="shared" si="327"/>
        <v>plays</v>
      </c>
      <c r="S3488" s="11">
        <f t="shared" si="328"/>
        <v>42126.87501157407</v>
      </c>
      <c r="T3488" s="11">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s="7" t="str">
        <f t="shared" si="326"/>
        <v>theater</v>
      </c>
      <c r="R3489" s="7" t="str">
        <f t="shared" si="327"/>
        <v>plays</v>
      </c>
      <c r="S3489" s="11">
        <f t="shared" si="328"/>
        <v>42149.940416666665</v>
      </c>
      <c r="T3489" s="11">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s="7" t="str">
        <f t="shared" si="326"/>
        <v>theater</v>
      </c>
      <c r="R3490" s="7" t="str">
        <f t="shared" si="327"/>
        <v>plays</v>
      </c>
      <c r="S3490" s="11">
        <f t="shared" si="328"/>
        <v>42087.768055555556</v>
      </c>
      <c r="T3490" s="11">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s="7" t="str">
        <f t="shared" si="326"/>
        <v>theater</v>
      </c>
      <c r="R3491" s="7" t="str">
        <f t="shared" si="327"/>
        <v>plays</v>
      </c>
      <c r="S3491" s="11">
        <f t="shared" si="328"/>
        <v>41753.635775462964</v>
      </c>
      <c r="T3491" s="11">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s="7" t="str">
        <f t="shared" si="326"/>
        <v>theater</v>
      </c>
      <c r="R3492" s="7" t="str">
        <f t="shared" si="327"/>
        <v>plays</v>
      </c>
      <c r="S3492" s="11">
        <f t="shared" si="328"/>
        <v>42443.802361111113</v>
      </c>
      <c r="T3492" s="11">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s="7" t="str">
        <f t="shared" si="326"/>
        <v>theater</v>
      </c>
      <c r="R3493" s="7" t="str">
        <f t="shared" si="327"/>
        <v>plays</v>
      </c>
      <c r="S3493" s="11">
        <f t="shared" si="328"/>
        <v>42121.249814814815</v>
      </c>
      <c r="T3493" s="11">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s="7" t="str">
        <f t="shared" si="326"/>
        <v>theater</v>
      </c>
      <c r="R3494" s="7" t="str">
        <f t="shared" si="327"/>
        <v>plays</v>
      </c>
      <c r="S3494" s="11">
        <f t="shared" si="328"/>
        <v>42268.009224537032</v>
      </c>
      <c r="T3494" s="11">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s="7" t="str">
        <f t="shared" si="326"/>
        <v>theater</v>
      </c>
      <c r="R3495" s="7" t="str">
        <f t="shared" si="327"/>
        <v>plays</v>
      </c>
      <c r="S3495" s="11">
        <f t="shared" si="328"/>
        <v>41848.866157407407</v>
      </c>
      <c r="T3495" s="11">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s="7" t="str">
        <f t="shared" si="326"/>
        <v>theater</v>
      </c>
      <c r="R3496" s="7" t="str">
        <f t="shared" si="327"/>
        <v>plays</v>
      </c>
      <c r="S3496" s="11">
        <f t="shared" si="328"/>
        <v>42689.214988425927</v>
      </c>
      <c r="T3496" s="11">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s="7" t="str">
        <f t="shared" si="326"/>
        <v>theater</v>
      </c>
      <c r="R3497" s="7" t="str">
        <f t="shared" si="327"/>
        <v>plays</v>
      </c>
      <c r="S3497" s="11">
        <f t="shared" si="328"/>
        <v>41915.762835648151</v>
      </c>
      <c r="T3497" s="11">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s="7" t="str">
        <f t="shared" si="326"/>
        <v>theater</v>
      </c>
      <c r="R3498" s="7" t="str">
        <f t="shared" si="327"/>
        <v>plays</v>
      </c>
      <c r="S3498" s="11">
        <f t="shared" si="328"/>
        <v>42584.846828703703</v>
      </c>
      <c r="T3498" s="11">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s="7" t="str">
        <f t="shared" si="326"/>
        <v>theater</v>
      </c>
      <c r="R3499" s="7" t="str">
        <f t="shared" si="327"/>
        <v>plays</v>
      </c>
      <c r="S3499" s="11">
        <f t="shared" si="328"/>
        <v>42511.741944444439</v>
      </c>
      <c r="T3499" s="11">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s="7" t="str">
        <f t="shared" si="326"/>
        <v>theater</v>
      </c>
      <c r="R3500" s="7" t="str">
        <f t="shared" si="327"/>
        <v>plays</v>
      </c>
      <c r="S3500" s="11">
        <f t="shared" si="328"/>
        <v>42459.15861111111</v>
      </c>
      <c r="T3500" s="11">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s="7" t="str">
        <f t="shared" si="326"/>
        <v>theater</v>
      </c>
      <c r="R3501" s="7" t="str">
        <f t="shared" si="327"/>
        <v>plays</v>
      </c>
      <c r="S3501" s="11">
        <f t="shared" si="328"/>
        <v>42132.036168981482</v>
      </c>
      <c r="T3501" s="11">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s="7" t="str">
        <f t="shared" si="326"/>
        <v>theater</v>
      </c>
      <c r="R3502" s="7" t="str">
        <f t="shared" si="327"/>
        <v>plays</v>
      </c>
      <c r="S3502" s="11">
        <f t="shared" si="328"/>
        <v>42419.91942129629</v>
      </c>
      <c r="T3502" s="11">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s="7" t="str">
        <f t="shared" si="326"/>
        <v>theater</v>
      </c>
      <c r="R3503" s="7" t="str">
        <f t="shared" si="327"/>
        <v>plays</v>
      </c>
      <c r="S3503" s="11">
        <f t="shared" si="328"/>
        <v>42233.763831018514</v>
      </c>
      <c r="T3503" s="11">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s="7" t="str">
        <f t="shared" si="326"/>
        <v>theater</v>
      </c>
      <c r="R3504" s="7" t="str">
        <f t="shared" si="327"/>
        <v>plays</v>
      </c>
      <c r="S3504" s="11">
        <f t="shared" si="328"/>
        <v>42430.839398148149</v>
      </c>
      <c r="T3504" s="11">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s="7" t="str">
        <f t="shared" si="326"/>
        <v>theater</v>
      </c>
      <c r="R3505" s="7" t="str">
        <f t="shared" si="327"/>
        <v>plays</v>
      </c>
      <c r="S3505" s="11">
        <f t="shared" si="328"/>
        <v>42545.478333333333</v>
      </c>
      <c r="T3505" s="11">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s="7" t="str">
        <f t="shared" si="326"/>
        <v>theater</v>
      </c>
      <c r="R3506" s="7" t="str">
        <f t="shared" si="327"/>
        <v>plays</v>
      </c>
      <c r="S3506" s="11">
        <f t="shared" si="328"/>
        <v>42297.748738425929</v>
      </c>
      <c r="T3506" s="11">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s="7" t="str">
        <f t="shared" si="326"/>
        <v>theater</v>
      </c>
      <c r="R3507" s="7" t="str">
        <f t="shared" si="327"/>
        <v>plays</v>
      </c>
      <c r="S3507" s="11">
        <f t="shared" si="328"/>
        <v>41760.935706018521</v>
      </c>
      <c r="T3507" s="11">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s="7" t="str">
        <f t="shared" si="326"/>
        <v>theater</v>
      </c>
      <c r="R3508" s="7" t="str">
        <f t="shared" si="327"/>
        <v>plays</v>
      </c>
      <c r="S3508" s="11">
        <f t="shared" si="328"/>
        <v>41829.734259259261</v>
      </c>
      <c r="T3508" s="11">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s="7" t="str">
        <f t="shared" si="326"/>
        <v>theater</v>
      </c>
      <c r="R3509" s="7" t="str">
        <f t="shared" si="327"/>
        <v>plays</v>
      </c>
      <c r="S3509" s="11">
        <f t="shared" si="328"/>
        <v>42491.92288194444</v>
      </c>
      <c r="T3509" s="11">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s="7" t="str">
        <f t="shared" si="326"/>
        <v>theater</v>
      </c>
      <c r="R3510" s="7" t="str">
        <f t="shared" si="327"/>
        <v>plays</v>
      </c>
      <c r="S3510" s="11">
        <f t="shared" si="328"/>
        <v>42477.729780092588</v>
      </c>
      <c r="T3510" s="11">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s="7" t="str">
        <f t="shared" si="326"/>
        <v>theater</v>
      </c>
      <c r="R3511" s="7" t="str">
        <f t="shared" si="327"/>
        <v>plays</v>
      </c>
      <c r="S3511" s="11">
        <f t="shared" si="328"/>
        <v>41950.859560185185</v>
      </c>
      <c r="T3511" s="11">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s="7" t="str">
        <f t="shared" si="326"/>
        <v>theater</v>
      </c>
      <c r="R3512" s="7" t="str">
        <f t="shared" si="327"/>
        <v>plays</v>
      </c>
      <c r="S3512" s="11">
        <f t="shared" si="328"/>
        <v>41802.62090277778</v>
      </c>
      <c r="T3512" s="11">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s="7" t="str">
        <f t="shared" si="326"/>
        <v>theater</v>
      </c>
      <c r="R3513" s="7" t="str">
        <f t="shared" si="327"/>
        <v>plays</v>
      </c>
      <c r="S3513" s="11">
        <f t="shared" si="328"/>
        <v>41927.873784722222</v>
      </c>
      <c r="T3513" s="11">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s="7" t="str">
        <f t="shared" si="326"/>
        <v>theater</v>
      </c>
      <c r="R3514" s="7" t="str">
        <f t="shared" si="327"/>
        <v>plays</v>
      </c>
      <c r="S3514" s="11">
        <f t="shared" si="328"/>
        <v>42057.536944444444</v>
      </c>
      <c r="T3514" s="11">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s="7" t="str">
        <f t="shared" si="326"/>
        <v>theater</v>
      </c>
      <c r="R3515" s="7" t="str">
        <f t="shared" si="327"/>
        <v>plays</v>
      </c>
      <c r="S3515" s="11">
        <f t="shared" si="328"/>
        <v>41781.096203703702</v>
      </c>
      <c r="T3515" s="11">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s="7" t="str">
        <f t="shared" si="326"/>
        <v>theater</v>
      </c>
      <c r="R3516" s="7" t="str">
        <f t="shared" si="327"/>
        <v>plays</v>
      </c>
      <c r="S3516" s="11">
        <f t="shared" si="328"/>
        <v>42020.846666666665</v>
      </c>
      <c r="T3516" s="11">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s="7" t="str">
        <f t="shared" si="326"/>
        <v>theater</v>
      </c>
      <c r="R3517" s="7" t="str">
        <f t="shared" si="327"/>
        <v>plays</v>
      </c>
      <c r="S3517" s="11">
        <f t="shared" si="328"/>
        <v>42125.772812499999</v>
      </c>
      <c r="T3517" s="11">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s="7" t="str">
        <f t="shared" si="326"/>
        <v>theater</v>
      </c>
      <c r="R3518" s="7" t="str">
        <f t="shared" si="327"/>
        <v>plays</v>
      </c>
      <c r="S3518" s="11">
        <f t="shared" si="328"/>
        <v>41856.010069444441</v>
      </c>
      <c r="T3518" s="11">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s="7" t="str">
        <f t="shared" si="326"/>
        <v>theater</v>
      </c>
      <c r="R3519" s="7" t="str">
        <f t="shared" si="327"/>
        <v>plays</v>
      </c>
      <c r="S3519" s="11">
        <f t="shared" si="328"/>
        <v>41794.817523148151</v>
      </c>
      <c r="T3519" s="11">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s="7" t="str">
        <f t="shared" si="326"/>
        <v>theater</v>
      </c>
      <c r="R3520" s="7" t="str">
        <f t="shared" si="327"/>
        <v>plays</v>
      </c>
      <c r="S3520" s="11">
        <f t="shared" si="328"/>
        <v>41893.783553240741</v>
      </c>
      <c r="T3520" s="11">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s="7" t="str">
        <f t="shared" si="326"/>
        <v>theater</v>
      </c>
      <c r="R3521" s="7" t="str">
        <f t="shared" si="327"/>
        <v>plays</v>
      </c>
      <c r="S3521" s="11">
        <f t="shared" si="328"/>
        <v>42037.598958333328</v>
      </c>
      <c r="T3521" s="11">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s="7" t="str">
        <f t="shared" si="326"/>
        <v>theater</v>
      </c>
      <c r="R3522" s="7" t="str">
        <f t="shared" si="327"/>
        <v>plays</v>
      </c>
      <c r="S3522" s="11">
        <f t="shared" si="328"/>
        <v>42227.824212962965</v>
      </c>
      <c r="T3522" s="11">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E3523/L3523</f>
        <v>45.615384615384613</v>
      </c>
      <c r="Q3523" s="7" t="str">
        <f t="shared" ref="Q3523:Q3586" si="332">LEFT(N3523,FIND("/",N3523)-1)</f>
        <v>theater</v>
      </c>
      <c r="R3523" s="7" t="str">
        <f t="shared" ref="R3523:R3586" si="333">MID(N3523,FIND("/",N3523)+1,20)</f>
        <v>plays</v>
      </c>
      <c r="S3523" s="11">
        <f t="shared" ref="S3523:S3586" si="334">(((J3523/60)/60)/24)+DATE(1970,1,1)</f>
        <v>41881.361342592594</v>
      </c>
      <c r="T3523" s="11">
        <f t="shared" ref="T3523:T3586" si="335">(((I3523/60)/60)/24)+DATE(1970,1,1)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s="7" t="str">
        <f t="shared" si="332"/>
        <v>theater</v>
      </c>
      <c r="R3524" s="7" t="str">
        <f t="shared" si="333"/>
        <v>plays</v>
      </c>
      <c r="S3524" s="11">
        <f t="shared" si="334"/>
        <v>42234.789884259255</v>
      </c>
      <c r="T3524" s="11">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s="7" t="str">
        <f t="shared" si="332"/>
        <v>theater</v>
      </c>
      <c r="R3525" s="7" t="str">
        <f t="shared" si="333"/>
        <v>plays</v>
      </c>
      <c r="S3525" s="11">
        <f t="shared" si="334"/>
        <v>42581.397546296299</v>
      </c>
      <c r="T3525" s="11">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s="7" t="str">
        <f t="shared" si="332"/>
        <v>theater</v>
      </c>
      <c r="R3526" s="7" t="str">
        <f t="shared" si="333"/>
        <v>plays</v>
      </c>
      <c r="S3526" s="11">
        <f t="shared" si="334"/>
        <v>41880.76357638889</v>
      </c>
      <c r="T3526" s="11">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s="7" t="str">
        <f t="shared" si="332"/>
        <v>theater</v>
      </c>
      <c r="R3527" s="7" t="str">
        <f t="shared" si="333"/>
        <v>plays</v>
      </c>
      <c r="S3527" s="11">
        <f t="shared" si="334"/>
        <v>42214.6956712963</v>
      </c>
      <c r="T3527" s="11">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s="7" t="str">
        <f t="shared" si="332"/>
        <v>theater</v>
      </c>
      <c r="R3528" s="7" t="str">
        <f t="shared" si="333"/>
        <v>plays</v>
      </c>
      <c r="S3528" s="11">
        <f t="shared" si="334"/>
        <v>42460.335312499999</v>
      </c>
      <c r="T3528" s="11">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s="7" t="str">
        <f t="shared" si="332"/>
        <v>theater</v>
      </c>
      <c r="R3529" s="7" t="str">
        <f t="shared" si="333"/>
        <v>plays</v>
      </c>
      <c r="S3529" s="11">
        <f t="shared" si="334"/>
        <v>42167.023206018523</v>
      </c>
      <c r="T3529" s="11">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s="7" t="str">
        <f t="shared" si="332"/>
        <v>theater</v>
      </c>
      <c r="R3530" s="7" t="str">
        <f t="shared" si="333"/>
        <v>plays</v>
      </c>
      <c r="S3530" s="11">
        <f t="shared" si="334"/>
        <v>42733.50136574074</v>
      </c>
      <c r="T3530" s="11">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s="7" t="str">
        <f t="shared" si="332"/>
        <v>theater</v>
      </c>
      <c r="R3531" s="7" t="str">
        <f t="shared" si="333"/>
        <v>plays</v>
      </c>
      <c r="S3531" s="11">
        <f t="shared" si="334"/>
        <v>42177.761782407411</v>
      </c>
      <c r="T3531" s="11">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s="7" t="str">
        <f t="shared" si="332"/>
        <v>theater</v>
      </c>
      <c r="R3532" s="7" t="str">
        <f t="shared" si="333"/>
        <v>plays</v>
      </c>
      <c r="S3532" s="11">
        <f t="shared" si="334"/>
        <v>42442.623344907406</v>
      </c>
      <c r="T3532" s="11">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s="7" t="str">
        <f t="shared" si="332"/>
        <v>theater</v>
      </c>
      <c r="R3533" s="7" t="str">
        <f t="shared" si="333"/>
        <v>plays</v>
      </c>
      <c r="S3533" s="11">
        <f t="shared" si="334"/>
        <v>42521.654328703706</v>
      </c>
      <c r="T3533" s="11">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s="7" t="str">
        <f t="shared" si="332"/>
        <v>theater</v>
      </c>
      <c r="R3534" s="7" t="str">
        <f t="shared" si="333"/>
        <v>plays</v>
      </c>
      <c r="S3534" s="11">
        <f t="shared" si="334"/>
        <v>41884.599849537037</v>
      </c>
      <c r="T3534" s="11">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s="7" t="str">
        <f t="shared" si="332"/>
        <v>theater</v>
      </c>
      <c r="R3535" s="7" t="str">
        <f t="shared" si="333"/>
        <v>plays</v>
      </c>
      <c r="S3535" s="11">
        <f t="shared" si="334"/>
        <v>42289.761192129634</v>
      </c>
      <c r="T3535" s="11">
        <f t="shared" si="335"/>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s="7" t="str">
        <f t="shared" si="332"/>
        <v>theater</v>
      </c>
      <c r="R3536" s="7" t="str">
        <f t="shared" si="333"/>
        <v>plays</v>
      </c>
      <c r="S3536" s="11">
        <f t="shared" si="334"/>
        <v>42243.6252662037</v>
      </c>
      <c r="T3536" s="11">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s="7" t="str">
        <f t="shared" si="332"/>
        <v>theater</v>
      </c>
      <c r="R3537" s="7" t="str">
        <f t="shared" si="333"/>
        <v>plays</v>
      </c>
      <c r="S3537" s="11">
        <f t="shared" si="334"/>
        <v>42248.640162037031</v>
      </c>
      <c r="T3537" s="11">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s="7" t="str">
        <f t="shared" si="332"/>
        <v>theater</v>
      </c>
      <c r="R3538" s="7" t="str">
        <f t="shared" si="333"/>
        <v>plays</v>
      </c>
      <c r="S3538" s="11">
        <f t="shared" si="334"/>
        <v>42328.727141203708</v>
      </c>
      <c r="T3538" s="11">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s="7" t="str">
        <f t="shared" si="332"/>
        <v>theater</v>
      </c>
      <c r="R3539" s="7" t="str">
        <f t="shared" si="333"/>
        <v>plays</v>
      </c>
      <c r="S3539" s="11">
        <f t="shared" si="334"/>
        <v>41923.354351851849</v>
      </c>
      <c r="T3539" s="11">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s="7" t="str">
        <f t="shared" si="332"/>
        <v>theater</v>
      </c>
      <c r="R3540" s="7" t="str">
        <f t="shared" si="333"/>
        <v>plays</v>
      </c>
      <c r="S3540" s="11">
        <f t="shared" si="334"/>
        <v>42571.420601851853</v>
      </c>
      <c r="T3540" s="11">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s="7" t="str">
        <f t="shared" si="332"/>
        <v>theater</v>
      </c>
      <c r="R3541" s="7" t="str">
        <f t="shared" si="333"/>
        <v>plays</v>
      </c>
      <c r="S3541" s="11">
        <f t="shared" si="334"/>
        <v>42600.756041666667</v>
      </c>
      <c r="T3541" s="11">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s="7" t="str">
        <f t="shared" si="332"/>
        <v>theater</v>
      </c>
      <c r="R3542" s="7" t="str">
        <f t="shared" si="333"/>
        <v>plays</v>
      </c>
      <c r="S3542" s="11">
        <f t="shared" si="334"/>
        <v>42517.003368055557</v>
      </c>
      <c r="T3542" s="11">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s="7" t="str">
        <f t="shared" si="332"/>
        <v>theater</v>
      </c>
      <c r="R3543" s="7" t="str">
        <f t="shared" si="333"/>
        <v>plays</v>
      </c>
      <c r="S3543" s="11">
        <f t="shared" si="334"/>
        <v>42222.730034722219</v>
      </c>
      <c r="T3543" s="11">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s="7" t="str">
        <f t="shared" si="332"/>
        <v>theater</v>
      </c>
      <c r="R3544" s="7" t="str">
        <f t="shared" si="333"/>
        <v>plays</v>
      </c>
      <c r="S3544" s="11">
        <f t="shared" si="334"/>
        <v>41829.599791666667</v>
      </c>
      <c r="T3544" s="11">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s="7" t="str">
        <f t="shared" si="332"/>
        <v>theater</v>
      </c>
      <c r="R3545" s="7" t="str">
        <f t="shared" si="333"/>
        <v>plays</v>
      </c>
      <c r="S3545" s="11">
        <f t="shared" si="334"/>
        <v>42150.755312499998</v>
      </c>
      <c r="T3545" s="11">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s="7" t="str">
        <f t="shared" si="332"/>
        <v>theater</v>
      </c>
      <c r="R3546" s="7" t="str">
        <f t="shared" si="333"/>
        <v>plays</v>
      </c>
      <c r="S3546" s="11">
        <f t="shared" si="334"/>
        <v>42040.831678240742</v>
      </c>
      <c r="T3546" s="11">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s="7" t="str">
        <f t="shared" si="332"/>
        <v>theater</v>
      </c>
      <c r="R3547" s="7" t="str">
        <f t="shared" si="333"/>
        <v>plays</v>
      </c>
      <c r="S3547" s="11">
        <f t="shared" si="334"/>
        <v>42075.807395833333</v>
      </c>
      <c r="T3547" s="11">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s="7" t="str">
        <f t="shared" si="332"/>
        <v>theater</v>
      </c>
      <c r="R3548" s="7" t="str">
        <f t="shared" si="333"/>
        <v>plays</v>
      </c>
      <c r="S3548" s="11">
        <f t="shared" si="334"/>
        <v>42073.660694444443</v>
      </c>
      <c r="T3548" s="11">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s="7" t="str">
        <f t="shared" si="332"/>
        <v>theater</v>
      </c>
      <c r="R3549" s="7" t="str">
        <f t="shared" si="333"/>
        <v>plays</v>
      </c>
      <c r="S3549" s="11">
        <f t="shared" si="334"/>
        <v>42480.078715277778</v>
      </c>
      <c r="T3549" s="11">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s="7" t="str">
        <f t="shared" si="332"/>
        <v>theater</v>
      </c>
      <c r="R3550" s="7" t="str">
        <f t="shared" si="333"/>
        <v>plays</v>
      </c>
      <c r="S3550" s="11">
        <f t="shared" si="334"/>
        <v>42411.942291666666</v>
      </c>
      <c r="T3550" s="11">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s="7" t="str">
        <f t="shared" si="332"/>
        <v>theater</v>
      </c>
      <c r="R3551" s="7" t="str">
        <f t="shared" si="333"/>
        <v>plays</v>
      </c>
      <c r="S3551" s="11">
        <f t="shared" si="334"/>
        <v>42223.394363425927</v>
      </c>
      <c r="T3551" s="11">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s="7" t="str">
        <f t="shared" si="332"/>
        <v>theater</v>
      </c>
      <c r="R3552" s="7" t="str">
        <f t="shared" si="333"/>
        <v>plays</v>
      </c>
      <c r="S3552" s="11">
        <f t="shared" si="334"/>
        <v>42462.893495370372</v>
      </c>
      <c r="T3552" s="11">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s="7" t="str">
        <f t="shared" si="332"/>
        <v>theater</v>
      </c>
      <c r="R3553" s="7" t="str">
        <f t="shared" si="333"/>
        <v>plays</v>
      </c>
      <c r="S3553" s="11">
        <f t="shared" si="334"/>
        <v>41753.515856481477</v>
      </c>
      <c r="T3553" s="11">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s="7" t="str">
        <f t="shared" si="332"/>
        <v>theater</v>
      </c>
      <c r="R3554" s="7" t="str">
        <f t="shared" si="333"/>
        <v>plays</v>
      </c>
      <c r="S3554" s="11">
        <f t="shared" si="334"/>
        <v>41788.587083333332</v>
      </c>
      <c r="T3554" s="11">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s="7" t="str">
        <f t="shared" si="332"/>
        <v>theater</v>
      </c>
      <c r="R3555" s="7" t="str">
        <f t="shared" si="333"/>
        <v>plays</v>
      </c>
      <c r="S3555" s="11">
        <f t="shared" si="334"/>
        <v>42196.028703703705</v>
      </c>
      <c r="T3555" s="11">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s="7" t="str">
        <f t="shared" si="332"/>
        <v>theater</v>
      </c>
      <c r="R3556" s="7" t="str">
        <f t="shared" si="333"/>
        <v>plays</v>
      </c>
      <c r="S3556" s="11">
        <f t="shared" si="334"/>
        <v>42016.050451388888</v>
      </c>
      <c r="T3556" s="11">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s="7" t="str">
        <f t="shared" si="332"/>
        <v>theater</v>
      </c>
      <c r="R3557" s="7" t="str">
        <f t="shared" si="333"/>
        <v>plays</v>
      </c>
      <c r="S3557" s="11">
        <f t="shared" si="334"/>
        <v>42661.442060185189</v>
      </c>
      <c r="T3557" s="11">
        <f t="shared" si="335"/>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s="7" t="str">
        <f t="shared" si="332"/>
        <v>theater</v>
      </c>
      <c r="R3558" s="7" t="str">
        <f t="shared" si="333"/>
        <v>plays</v>
      </c>
      <c r="S3558" s="11">
        <f t="shared" si="334"/>
        <v>41808.649583333332</v>
      </c>
      <c r="T3558" s="11">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s="7" t="str">
        <f t="shared" si="332"/>
        <v>theater</v>
      </c>
      <c r="R3559" s="7" t="str">
        <f t="shared" si="333"/>
        <v>plays</v>
      </c>
      <c r="S3559" s="11">
        <f t="shared" si="334"/>
        <v>41730.276747685188</v>
      </c>
      <c r="T3559" s="11">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s="7" t="str">
        <f t="shared" si="332"/>
        <v>theater</v>
      </c>
      <c r="R3560" s="7" t="str">
        <f t="shared" si="333"/>
        <v>plays</v>
      </c>
      <c r="S3560" s="11">
        <f t="shared" si="334"/>
        <v>42139.816840277781</v>
      </c>
      <c r="T3560" s="11">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s="7" t="str">
        <f t="shared" si="332"/>
        <v>theater</v>
      </c>
      <c r="R3561" s="7" t="str">
        <f t="shared" si="333"/>
        <v>plays</v>
      </c>
      <c r="S3561" s="11">
        <f t="shared" si="334"/>
        <v>42194.096157407403</v>
      </c>
      <c r="T3561" s="11">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s="7" t="str">
        <f t="shared" si="332"/>
        <v>theater</v>
      </c>
      <c r="R3562" s="7" t="str">
        <f t="shared" si="333"/>
        <v>plays</v>
      </c>
      <c r="S3562" s="11">
        <f t="shared" si="334"/>
        <v>42115.889652777783</v>
      </c>
      <c r="T3562" s="11">
        <f t="shared" si="335"/>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s="7" t="str">
        <f t="shared" si="332"/>
        <v>theater</v>
      </c>
      <c r="R3563" s="7" t="str">
        <f t="shared" si="333"/>
        <v>plays</v>
      </c>
      <c r="S3563" s="11">
        <f t="shared" si="334"/>
        <v>42203.680300925931</v>
      </c>
      <c r="T3563" s="11">
        <f t="shared" si="335"/>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s="7" t="str">
        <f t="shared" si="332"/>
        <v>theater</v>
      </c>
      <c r="R3564" s="7" t="str">
        <f t="shared" si="333"/>
        <v>plays</v>
      </c>
      <c r="S3564" s="11">
        <f t="shared" si="334"/>
        <v>42433.761886574073</v>
      </c>
      <c r="T3564" s="11">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s="7" t="str">
        <f t="shared" si="332"/>
        <v>theater</v>
      </c>
      <c r="R3565" s="7" t="str">
        <f t="shared" si="333"/>
        <v>plays</v>
      </c>
      <c r="S3565" s="11">
        <f t="shared" si="334"/>
        <v>42555.671944444446</v>
      </c>
      <c r="T3565" s="11">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s="7" t="str">
        <f t="shared" si="332"/>
        <v>theater</v>
      </c>
      <c r="R3566" s="7" t="str">
        <f t="shared" si="333"/>
        <v>plays</v>
      </c>
      <c r="S3566" s="11">
        <f t="shared" si="334"/>
        <v>42236.623252314821</v>
      </c>
      <c r="T3566" s="11">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s="7" t="str">
        <f t="shared" si="332"/>
        <v>theater</v>
      </c>
      <c r="R3567" s="7" t="str">
        <f t="shared" si="333"/>
        <v>plays</v>
      </c>
      <c r="S3567" s="11">
        <f t="shared" si="334"/>
        <v>41974.743148148147</v>
      </c>
      <c r="T3567" s="11">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s="7" t="str">
        <f t="shared" si="332"/>
        <v>theater</v>
      </c>
      <c r="R3568" s="7" t="str">
        <f t="shared" si="333"/>
        <v>plays</v>
      </c>
      <c r="S3568" s="11">
        <f t="shared" si="334"/>
        <v>41997.507905092592</v>
      </c>
      <c r="T3568" s="11">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s="7" t="str">
        <f t="shared" si="332"/>
        <v>theater</v>
      </c>
      <c r="R3569" s="7" t="str">
        <f t="shared" si="333"/>
        <v>plays</v>
      </c>
      <c r="S3569" s="11">
        <f t="shared" si="334"/>
        <v>42135.810694444444</v>
      </c>
      <c r="T3569" s="11">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s="7" t="str">
        <f t="shared" si="332"/>
        <v>theater</v>
      </c>
      <c r="R3570" s="7" t="str">
        <f t="shared" si="333"/>
        <v>plays</v>
      </c>
      <c r="S3570" s="11">
        <f t="shared" si="334"/>
        <v>41869.740671296298</v>
      </c>
      <c r="T3570" s="11">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s="7" t="str">
        <f t="shared" si="332"/>
        <v>theater</v>
      </c>
      <c r="R3571" s="7" t="str">
        <f t="shared" si="333"/>
        <v>plays</v>
      </c>
      <c r="S3571" s="11">
        <f t="shared" si="334"/>
        <v>41982.688611111109</v>
      </c>
      <c r="T3571" s="11">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s="7" t="str">
        <f t="shared" si="332"/>
        <v>theater</v>
      </c>
      <c r="R3572" s="7" t="str">
        <f t="shared" si="333"/>
        <v>plays</v>
      </c>
      <c r="S3572" s="11">
        <f t="shared" si="334"/>
        <v>41976.331979166673</v>
      </c>
      <c r="T3572" s="11">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s="7" t="str">
        <f t="shared" si="332"/>
        <v>theater</v>
      </c>
      <c r="R3573" s="7" t="str">
        <f t="shared" si="333"/>
        <v>plays</v>
      </c>
      <c r="S3573" s="11">
        <f t="shared" si="334"/>
        <v>41912.858946759261</v>
      </c>
      <c r="T3573" s="11">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s="7" t="str">
        <f t="shared" si="332"/>
        <v>theater</v>
      </c>
      <c r="R3574" s="7" t="str">
        <f t="shared" si="333"/>
        <v>plays</v>
      </c>
      <c r="S3574" s="11">
        <f t="shared" si="334"/>
        <v>42146.570393518516</v>
      </c>
      <c r="T3574" s="11">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s="7" t="str">
        <f t="shared" si="332"/>
        <v>theater</v>
      </c>
      <c r="R3575" s="7" t="str">
        <f t="shared" si="333"/>
        <v>plays</v>
      </c>
      <c r="S3575" s="11">
        <f t="shared" si="334"/>
        <v>41921.375532407408</v>
      </c>
      <c r="T3575" s="11">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s="7" t="str">
        <f t="shared" si="332"/>
        <v>theater</v>
      </c>
      <c r="R3576" s="7" t="str">
        <f t="shared" si="333"/>
        <v>plays</v>
      </c>
      <c r="S3576" s="11">
        <f t="shared" si="334"/>
        <v>41926.942685185182</v>
      </c>
      <c r="T3576" s="11">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s="7" t="str">
        <f t="shared" si="332"/>
        <v>theater</v>
      </c>
      <c r="R3577" s="7" t="str">
        <f t="shared" si="333"/>
        <v>plays</v>
      </c>
      <c r="S3577" s="11">
        <f t="shared" si="334"/>
        <v>42561.783877314811</v>
      </c>
      <c r="T3577" s="11">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s="7" t="str">
        <f t="shared" si="332"/>
        <v>theater</v>
      </c>
      <c r="R3578" s="7" t="str">
        <f t="shared" si="333"/>
        <v>plays</v>
      </c>
      <c r="S3578" s="11">
        <f t="shared" si="334"/>
        <v>42649.54923611111</v>
      </c>
      <c r="T3578" s="11">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s="7" t="str">
        <f t="shared" si="332"/>
        <v>theater</v>
      </c>
      <c r="R3579" s="7" t="str">
        <f t="shared" si="333"/>
        <v>plays</v>
      </c>
      <c r="S3579" s="11">
        <f t="shared" si="334"/>
        <v>42093.786840277782</v>
      </c>
      <c r="T3579" s="11">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s="7" t="str">
        <f t="shared" si="332"/>
        <v>theater</v>
      </c>
      <c r="R3580" s="7" t="str">
        <f t="shared" si="333"/>
        <v>plays</v>
      </c>
      <c r="S3580" s="11">
        <f t="shared" si="334"/>
        <v>42460.733530092592</v>
      </c>
      <c r="T3580" s="11">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s="7" t="str">
        <f t="shared" si="332"/>
        <v>theater</v>
      </c>
      <c r="R3581" s="7" t="str">
        <f t="shared" si="333"/>
        <v>plays</v>
      </c>
      <c r="S3581" s="11">
        <f t="shared" si="334"/>
        <v>42430.762222222227</v>
      </c>
      <c r="T3581" s="11">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s="7" t="str">
        <f t="shared" si="332"/>
        <v>theater</v>
      </c>
      <c r="R3582" s="7" t="str">
        <f t="shared" si="333"/>
        <v>plays</v>
      </c>
      <c r="S3582" s="11">
        <f t="shared" si="334"/>
        <v>42026.176180555558</v>
      </c>
      <c r="T3582" s="11">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s="7" t="str">
        <f t="shared" si="332"/>
        <v>theater</v>
      </c>
      <c r="R3583" s="7" t="str">
        <f t="shared" si="333"/>
        <v>plays</v>
      </c>
      <c r="S3583" s="11">
        <f t="shared" si="334"/>
        <v>41836.471180555556</v>
      </c>
      <c r="T3583" s="11">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s="7" t="str">
        <f t="shared" si="332"/>
        <v>theater</v>
      </c>
      <c r="R3584" s="7" t="str">
        <f t="shared" si="333"/>
        <v>plays</v>
      </c>
      <c r="S3584" s="11">
        <f t="shared" si="334"/>
        <v>42451.095856481479</v>
      </c>
      <c r="T3584" s="11">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s="7" t="str">
        <f t="shared" si="332"/>
        <v>theater</v>
      </c>
      <c r="R3585" s="7" t="str">
        <f t="shared" si="333"/>
        <v>plays</v>
      </c>
      <c r="S3585" s="11">
        <f t="shared" si="334"/>
        <v>42418.425983796296</v>
      </c>
      <c r="T3585" s="11">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s="7" t="str">
        <f t="shared" si="332"/>
        <v>theater</v>
      </c>
      <c r="R3586" s="7" t="str">
        <f t="shared" si="333"/>
        <v>plays</v>
      </c>
      <c r="S3586" s="11">
        <f t="shared" si="334"/>
        <v>42168.316481481481</v>
      </c>
      <c r="T3586" s="11">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E3587/L3587</f>
        <v>176.08695652173913</v>
      </c>
      <c r="Q3587" s="7" t="str">
        <f t="shared" ref="Q3587:Q3650" si="338">LEFT(N3587,FIND("/",N3587)-1)</f>
        <v>theater</v>
      </c>
      <c r="R3587" s="7" t="str">
        <f t="shared" ref="R3587:R3650" si="339">MID(N3587,FIND("/",N3587)+1,20)</f>
        <v>plays</v>
      </c>
      <c r="S3587" s="11">
        <f t="shared" ref="S3587:S3650" si="340">(((J3587/60)/60)/24)+DATE(1970,1,1)</f>
        <v>41964.716319444444</v>
      </c>
      <c r="T3587" s="11">
        <f t="shared" ref="T3587:T3650" si="341">(((I3587/60)/60)/24)+DATE(1970,1,1)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s="7" t="str">
        <f t="shared" si="338"/>
        <v>theater</v>
      </c>
      <c r="R3588" s="7" t="str">
        <f t="shared" si="339"/>
        <v>plays</v>
      </c>
      <c r="S3588" s="11">
        <f t="shared" si="340"/>
        <v>42576.697569444441</v>
      </c>
      <c r="T3588" s="11">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s="7" t="str">
        <f t="shared" si="338"/>
        <v>theater</v>
      </c>
      <c r="R3589" s="7" t="str">
        <f t="shared" si="339"/>
        <v>plays</v>
      </c>
      <c r="S3589" s="11">
        <f t="shared" si="340"/>
        <v>42503.539976851855</v>
      </c>
      <c r="T3589" s="11">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s="7" t="str">
        <f t="shared" si="338"/>
        <v>theater</v>
      </c>
      <c r="R3590" s="7" t="str">
        <f t="shared" si="339"/>
        <v>plays</v>
      </c>
      <c r="S3590" s="11">
        <f t="shared" si="340"/>
        <v>42101.828819444447</v>
      </c>
      <c r="T3590" s="11">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s="7" t="str">
        <f t="shared" si="338"/>
        <v>theater</v>
      </c>
      <c r="R3591" s="7" t="str">
        <f t="shared" si="339"/>
        <v>plays</v>
      </c>
      <c r="S3591" s="11">
        <f t="shared" si="340"/>
        <v>42125.647534722222</v>
      </c>
      <c r="T3591" s="11">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s="7" t="str">
        <f t="shared" si="338"/>
        <v>theater</v>
      </c>
      <c r="R3592" s="7" t="str">
        <f t="shared" si="339"/>
        <v>plays</v>
      </c>
      <c r="S3592" s="11">
        <f t="shared" si="340"/>
        <v>41902.333726851852</v>
      </c>
      <c r="T3592" s="11">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s="7" t="str">
        <f t="shared" si="338"/>
        <v>theater</v>
      </c>
      <c r="R3593" s="7" t="str">
        <f t="shared" si="339"/>
        <v>plays</v>
      </c>
      <c r="S3593" s="11">
        <f t="shared" si="340"/>
        <v>42003.948425925926</v>
      </c>
      <c r="T3593" s="11">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s="7" t="str">
        <f t="shared" si="338"/>
        <v>theater</v>
      </c>
      <c r="R3594" s="7" t="str">
        <f t="shared" si="339"/>
        <v>plays</v>
      </c>
      <c r="S3594" s="11">
        <f t="shared" si="340"/>
        <v>41988.829942129625</v>
      </c>
      <c r="T3594" s="11">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s="7" t="str">
        <f t="shared" si="338"/>
        <v>theater</v>
      </c>
      <c r="R3595" s="7" t="str">
        <f t="shared" si="339"/>
        <v>plays</v>
      </c>
      <c r="S3595" s="11">
        <f t="shared" si="340"/>
        <v>41974.898599537039</v>
      </c>
      <c r="T3595" s="11">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s="7" t="str">
        <f t="shared" si="338"/>
        <v>theater</v>
      </c>
      <c r="R3596" s="7" t="str">
        <f t="shared" si="339"/>
        <v>plays</v>
      </c>
      <c r="S3596" s="11">
        <f t="shared" si="340"/>
        <v>42592.066921296297</v>
      </c>
      <c r="T3596" s="11">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s="7" t="str">
        <f t="shared" si="338"/>
        <v>theater</v>
      </c>
      <c r="R3597" s="7" t="str">
        <f t="shared" si="339"/>
        <v>plays</v>
      </c>
      <c r="S3597" s="11">
        <f t="shared" si="340"/>
        <v>42050.008368055554</v>
      </c>
      <c r="T3597" s="11">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s="7" t="str">
        <f t="shared" si="338"/>
        <v>theater</v>
      </c>
      <c r="R3598" s="7" t="str">
        <f t="shared" si="339"/>
        <v>plays</v>
      </c>
      <c r="S3598" s="11">
        <f t="shared" si="340"/>
        <v>41856.715069444443</v>
      </c>
      <c r="T3598" s="11">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s="7" t="str">
        <f t="shared" si="338"/>
        <v>theater</v>
      </c>
      <c r="R3599" s="7" t="str">
        <f t="shared" si="339"/>
        <v>plays</v>
      </c>
      <c r="S3599" s="11">
        <f t="shared" si="340"/>
        <v>42417.585532407407</v>
      </c>
      <c r="T3599" s="11">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s="7" t="str">
        <f t="shared" si="338"/>
        <v>theater</v>
      </c>
      <c r="R3600" s="7" t="str">
        <f t="shared" si="339"/>
        <v>plays</v>
      </c>
      <c r="S3600" s="11">
        <f t="shared" si="340"/>
        <v>41866.79886574074</v>
      </c>
      <c r="T3600" s="11">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s="7" t="str">
        <f t="shared" si="338"/>
        <v>theater</v>
      </c>
      <c r="R3601" s="7" t="str">
        <f t="shared" si="339"/>
        <v>plays</v>
      </c>
      <c r="S3601" s="11">
        <f t="shared" si="340"/>
        <v>42220.79487268519</v>
      </c>
      <c r="T3601" s="11">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s="7" t="str">
        <f t="shared" si="338"/>
        <v>theater</v>
      </c>
      <c r="R3602" s="7" t="str">
        <f t="shared" si="339"/>
        <v>plays</v>
      </c>
      <c r="S3602" s="11">
        <f t="shared" si="340"/>
        <v>42628.849120370374</v>
      </c>
      <c r="T3602" s="11">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s="7" t="str">
        <f t="shared" si="338"/>
        <v>theater</v>
      </c>
      <c r="R3603" s="7" t="str">
        <f t="shared" si="339"/>
        <v>plays</v>
      </c>
      <c r="S3603" s="11">
        <f t="shared" si="340"/>
        <v>41990.99863425926</v>
      </c>
      <c r="T3603" s="11">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s="7" t="str">
        <f t="shared" si="338"/>
        <v>theater</v>
      </c>
      <c r="R3604" s="7" t="str">
        <f t="shared" si="339"/>
        <v>plays</v>
      </c>
      <c r="S3604" s="11">
        <f t="shared" si="340"/>
        <v>42447.894432870366</v>
      </c>
      <c r="T3604" s="11">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s="7" t="str">
        <f t="shared" si="338"/>
        <v>theater</v>
      </c>
      <c r="R3605" s="7" t="str">
        <f t="shared" si="339"/>
        <v>plays</v>
      </c>
      <c r="S3605" s="11">
        <f t="shared" si="340"/>
        <v>42283.864351851851</v>
      </c>
      <c r="T3605" s="11">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s="7" t="str">
        <f t="shared" si="338"/>
        <v>theater</v>
      </c>
      <c r="R3606" s="7" t="str">
        <f t="shared" si="339"/>
        <v>plays</v>
      </c>
      <c r="S3606" s="11">
        <f t="shared" si="340"/>
        <v>42483.015694444446</v>
      </c>
      <c r="T3606" s="11">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s="7" t="str">
        <f t="shared" si="338"/>
        <v>theater</v>
      </c>
      <c r="R3607" s="7" t="str">
        <f t="shared" si="339"/>
        <v>plays</v>
      </c>
      <c r="S3607" s="11">
        <f t="shared" si="340"/>
        <v>42383.793124999997</v>
      </c>
      <c r="T3607" s="11">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s="7" t="str">
        <f t="shared" si="338"/>
        <v>theater</v>
      </c>
      <c r="R3608" s="7" t="str">
        <f t="shared" si="339"/>
        <v>plays</v>
      </c>
      <c r="S3608" s="11">
        <f t="shared" si="340"/>
        <v>42566.604826388888</v>
      </c>
      <c r="T3608" s="11">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s="7" t="str">
        <f t="shared" si="338"/>
        <v>theater</v>
      </c>
      <c r="R3609" s="7" t="str">
        <f t="shared" si="339"/>
        <v>plays</v>
      </c>
      <c r="S3609" s="11">
        <f t="shared" si="340"/>
        <v>42338.963912037041</v>
      </c>
      <c r="T3609" s="11">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s="7" t="str">
        <f t="shared" si="338"/>
        <v>theater</v>
      </c>
      <c r="R3610" s="7" t="str">
        <f t="shared" si="339"/>
        <v>plays</v>
      </c>
      <c r="S3610" s="11">
        <f t="shared" si="340"/>
        <v>42506.709375000006</v>
      </c>
      <c r="T3610" s="11">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s="7" t="str">
        <f t="shared" si="338"/>
        <v>theater</v>
      </c>
      <c r="R3611" s="7" t="str">
        <f t="shared" si="339"/>
        <v>plays</v>
      </c>
      <c r="S3611" s="11">
        <f t="shared" si="340"/>
        <v>42429.991724537031</v>
      </c>
      <c r="T3611" s="11">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s="7" t="str">
        <f t="shared" si="338"/>
        <v>theater</v>
      </c>
      <c r="R3612" s="7" t="str">
        <f t="shared" si="339"/>
        <v>plays</v>
      </c>
      <c r="S3612" s="11">
        <f t="shared" si="340"/>
        <v>42203.432129629626</v>
      </c>
      <c r="T3612" s="11">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s="7" t="str">
        <f t="shared" si="338"/>
        <v>theater</v>
      </c>
      <c r="R3613" s="7" t="str">
        <f t="shared" si="339"/>
        <v>plays</v>
      </c>
      <c r="S3613" s="11">
        <f t="shared" si="340"/>
        <v>42072.370381944449</v>
      </c>
      <c r="T3613" s="11">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s="7" t="str">
        <f t="shared" si="338"/>
        <v>theater</v>
      </c>
      <c r="R3614" s="7" t="str">
        <f t="shared" si="339"/>
        <v>plays</v>
      </c>
      <c r="S3614" s="11">
        <f t="shared" si="340"/>
        <v>41789.726979166669</v>
      </c>
      <c r="T3614" s="11">
        <f t="shared" si="341"/>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s="7" t="str">
        <f t="shared" si="338"/>
        <v>theater</v>
      </c>
      <c r="R3615" s="7" t="str">
        <f t="shared" si="339"/>
        <v>plays</v>
      </c>
      <c r="S3615" s="11">
        <f t="shared" si="340"/>
        <v>41788.58997685185</v>
      </c>
      <c r="T3615" s="11">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s="7" t="str">
        <f t="shared" si="338"/>
        <v>theater</v>
      </c>
      <c r="R3616" s="7" t="str">
        <f t="shared" si="339"/>
        <v>plays</v>
      </c>
      <c r="S3616" s="11">
        <f t="shared" si="340"/>
        <v>42144.041851851856</v>
      </c>
      <c r="T3616" s="11">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s="7" t="str">
        <f t="shared" si="338"/>
        <v>theater</v>
      </c>
      <c r="R3617" s="7" t="str">
        <f t="shared" si="339"/>
        <v>plays</v>
      </c>
      <c r="S3617" s="11">
        <f t="shared" si="340"/>
        <v>42318.593703703707</v>
      </c>
      <c r="T3617" s="11">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s="7" t="str">
        <f t="shared" si="338"/>
        <v>theater</v>
      </c>
      <c r="R3618" s="7" t="str">
        <f t="shared" si="339"/>
        <v>plays</v>
      </c>
      <c r="S3618" s="11">
        <f t="shared" si="340"/>
        <v>42052.949814814812</v>
      </c>
      <c r="T3618" s="11">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s="7" t="str">
        <f t="shared" si="338"/>
        <v>theater</v>
      </c>
      <c r="R3619" s="7" t="str">
        <f t="shared" si="339"/>
        <v>plays</v>
      </c>
      <c r="S3619" s="11">
        <f t="shared" si="340"/>
        <v>42779.610289351855</v>
      </c>
      <c r="T3619" s="11">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s="7" t="str">
        <f t="shared" si="338"/>
        <v>theater</v>
      </c>
      <c r="R3620" s="7" t="str">
        <f t="shared" si="339"/>
        <v>plays</v>
      </c>
      <c r="S3620" s="11">
        <f t="shared" si="340"/>
        <v>42128.627893518518</v>
      </c>
      <c r="T3620" s="11">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s="7" t="str">
        <f t="shared" si="338"/>
        <v>theater</v>
      </c>
      <c r="R3621" s="7" t="str">
        <f t="shared" si="339"/>
        <v>plays</v>
      </c>
      <c r="S3621" s="11">
        <f t="shared" si="340"/>
        <v>42661.132245370376</v>
      </c>
      <c r="T3621" s="11">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s="7" t="str">
        <f t="shared" si="338"/>
        <v>theater</v>
      </c>
      <c r="R3622" s="7" t="str">
        <f t="shared" si="339"/>
        <v>plays</v>
      </c>
      <c r="S3622" s="11">
        <f t="shared" si="340"/>
        <v>42037.938206018516</v>
      </c>
      <c r="T3622" s="11">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s="7" t="str">
        <f t="shared" si="338"/>
        <v>theater</v>
      </c>
      <c r="R3623" s="7" t="str">
        <f t="shared" si="339"/>
        <v>plays</v>
      </c>
      <c r="S3623" s="11">
        <f t="shared" si="340"/>
        <v>42619.935694444444</v>
      </c>
      <c r="T3623" s="11">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s="7" t="str">
        <f t="shared" si="338"/>
        <v>theater</v>
      </c>
      <c r="R3624" s="7" t="str">
        <f t="shared" si="339"/>
        <v>plays</v>
      </c>
      <c r="S3624" s="11">
        <f t="shared" si="340"/>
        <v>41877.221886574072</v>
      </c>
      <c r="T3624" s="11">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s="7" t="str">
        <f t="shared" si="338"/>
        <v>theater</v>
      </c>
      <c r="R3625" s="7" t="str">
        <f t="shared" si="339"/>
        <v>plays</v>
      </c>
      <c r="S3625" s="11">
        <f t="shared" si="340"/>
        <v>41828.736921296295</v>
      </c>
      <c r="T3625" s="11">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s="7" t="str">
        <f t="shared" si="338"/>
        <v>theater</v>
      </c>
      <c r="R3626" s="7" t="str">
        <f t="shared" si="339"/>
        <v>plays</v>
      </c>
      <c r="S3626" s="11">
        <f t="shared" si="340"/>
        <v>42545.774189814809</v>
      </c>
      <c r="T3626" s="11">
        <f t="shared" si="341"/>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s="7" t="str">
        <f t="shared" si="338"/>
        <v>theater</v>
      </c>
      <c r="R3627" s="7" t="str">
        <f t="shared" si="339"/>
        <v>plays</v>
      </c>
      <c r="S3627" s="11">
        <f t="shared" si="340"/>
        <v>42157.652511574073</v>
      </c>
      <c r="T3627" s="11">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s="7" t="str">
        <f t="shared" si="338"/>
        <v>theater</v>
      </c>
      <c r="R3628" s="7" t="str">
        <f t="shared" si="339"/>
        <v>plays</v>
      </c>
      <c r="S3628" s="11">
        <f t="shared" si="340"/>
        <v>41846.667326388888</v>
      </c>
      <c r="T3628" s="11">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s="7" t="str">
        <f t="shared" si="338"/>
        <v>theater</v>
      </c>
      <c r="R3629" s="7" t="str">
        <f t="shared" si="339"/>
        <v>plays</v>
      </c>
      <c r="S3629" s="11">
        <f t="shared" si="340"/>
        <v>42460.741747685184</v>
      </c>
      <c r="T3629" s="11">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e">
        <f t="shared" si="337"/>
        <v>#DIV/0!</v>
      </c>
      <c r="Q3630" s="7" t="str">
        <f t="shared" si="338"/>
        <v>theater</v>
      </c>
      <c r="R3630" s="7" t="str">
        <f t="shared" si="339"/>
        <v>musical</v>
      </c>
      <c r="S3630" s="11">
        <f t="shared" si="340"/>
        <v>42291.833287037036</v>
      </c>
      <c r="T3630" s="11">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s="7" t="str">
        <f t="shared" si="338"/>
        <v>theater</v>
      </c>
      <c r="R3631" s="7" t="str">
        <f t="shared" si="339"/>
        <v>musical</v>
      </c>
      <c r="S3631" s="11">
        <f t="shared" si="340"/>
        <v>42437.094490740739</v>
      </c>
      <c r="T3631" s="11">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s="7" t="str">
        <f t="shared" si="338"/>
        <v>theater</v>
      </c>
      <c r="R3632" s="7" t="str">
        <f t="shared" si="339"/>
        <v>musical</v>
      </c>
      <c r="S3632" s="11">
        <f t="shared" si="340"/>
        <v>41942.84710648148</v>
      </c>
      <c r="T3632" s="11">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s="7" t="str">
        <f t="shared" si="338"/>
        <v>theater</v>
      </c>
      <c r="R3633" s="7" t="str">
        <f t="shared" si="339"/>
        <v>musical</v>
      </c>
      <c r="S3633" s="11">
        <f t="shared" si="340"/>
        <v>41880.753437499996</v>
      </c>
      <c r="T3633" s="11">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s="7" t="str">
        <f t="shared" si="338"/>
        <v>theater</v>
      </c>
      <c r="R3634" s="7" t="str">
        <f t="shared" si="339"/>
        <v>musical</v>
      </c>
      <c r="S3634" s="11">
        <f t="shared" si="340"/>
        <v>41946.936909722222</v>
      </c>
      <c r="T3634" s="11">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s="7" t="str">
        <f t="shared" si="338"/>
        <v>theater</v>
      </c>
      <c r="R3635" s="7" t="str">
        <f t="shared" si="339"/>
        <v>musical</v>
      </c>
      <c r="S3635" s="11">
        <f t="shared" si="340"/>
        <v>42649.623460648145</v>
      </c>
      <c r="T3635" s="11">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s="7" t="str">
        <f t="shared" si="338"/>
        <v>theater</v>
      </c>
      <c r="R3636" s="7" t="str">
        <f t="shared" si="339"/>
        <v>musical</v>
      </c>
      <c r="S3636" s="11">
        <f t="shared" si="340"/>
        <v>42701.166365740741</v>
      </c>
      <c r="T3636" s="11">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s="7" t="str">
        <f t="shared" si="338"/>
        <v>theater</v>
      </c>
      <c r="R3637" s="7" t="str">
        <f t="shared" si="339"/>
        <v>musical</v>
      </c>
      <c r="S3637" s="11">
        <f t="shared" si="340"/>
        <v>42450.88282407407</v>
      </c>
      <c r="T3637" s="11">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e">
        <f t="shared" si="337"/>
        <v>#DIV/0!</v>
      </c>
      <c r="Q3638" s="7" t="str">
        <f t="shared" si="338"/>
        <v>theater</v>
      </c>
      <c r="R3638" s="7" t="str">
        <f t="shared" si="339"/>
        <v>musical</v>
      </c>
      <c r="S3638" s="11">
        <f t="shared" si="340"/>
        <v>42226.694780092599</v>
      </c>
      <c r="T3638" s="11">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s="7" t="str">
        <f t="shared" si="338"/>
        <v>theater</v>
      </c>
      <c r="R3639" s="7" t="str">
        <f t="shared" si="339"/>
        <v>musical</v>
      </c>
      <c r="S3639" s="11">
        <f t="shared" si="340"/>
        <v>41975.700636574074</v>
      </c>
      <c r="T3639" s="11">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s="7" t="str">
        <f t="shared" si="338"/>
        <v>theater</v>
      </c>
      <c r="R3640" s="7" t="str">
        <f t="shared" si="339"/>
        <v>musical</v>
      </c>
      <c r="S3640" s="11">
        <f t="shared" si="340"/>
        <v>42053.672824074078</v>
      </c>
      <c r="T3640" s="11">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s="7" t="str">
        <f t="shared" si="338"/>
        <v>theater</v>
      </c>
      <c r="R3641" s="7" t="str">
        <f t="shared" si="339"/>
        <v>musical</v>
      </c>
      <c r="S3641" s="11">
        <f t="shared" si="340"/>
        <v>42590.677152777775</v>
      </c>
      <c r="T3641" s="11">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s="7" t="str">
        <f t="shared" si="338"/>
        <v>theater</v>
      </c>
      <c r="R3642" s="7" t="str">
        <f t="shared" si="339"/>
        <v>musical</v>
      </c>
      <c r="S3642" s="11">
        <f t="shared" si="340"/>
        <v>42104.781597222223</v>
      </c>
      <c r="T3642" s="11">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e">
        <f t="shared" si="337"/>
        <v>#DIV/0!</v>
      </c>
      <c r="Q3643" s="7" t="str">
        <f t="shared" si="338"/>
        <v>theater</v>
      </c>
      <c r="R3643" s="7" t="str">
        <f t="shared" si="339"/>
        <v>musical</v>
      </c>
      <c r="S3643" s="11">
        <f t="shared" si="340"/>
        <v>41899.627071759263</v>
      </c>
      <c r="T3643" s="11">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s="7" t="str">
        <f t="shared" si="338"/>
        <v>theater</v>
      </c>
      <c r="R3644" s="7" t="str">
        <f t="shared" si="339"/>
        <v>musical</v>
      </c>
      <c r="S3644" s="11">
        <f t="shared" si="340"/>
        <v>42297.816284722227</v>
      </c>
      <c r="T3644" s="11">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e">
        <f t="shared" si="337"/>
        <v>#DIV/0!</v>
      </c>
      <c r="Q3645" s="7" t="str">
        <f t="shared" si="338"/>
        <v>theater</v>
      </c>
      <c r="R3645" s="7" t="str">
        <f t="shared" si="339"/>
        <v>musical</v>
      </c>
      <c r="S3645" s="11">
        <f t="shared" si="340"/>
        <v>42285.143969907411</v>
      </c>
      <c r="T3645" s="11">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s="7" t="str">
        <f t="shared" si="338"/>
        <v>theater</v>
      </c>
      <c r="R3646" s="7" t="str">
        <f t="shared" si="339"/>
        <v>musical</v>
      </c>
      <c r="S3646" s="11">
        <f t="shared" si="340"/>
        <v>42409.241747685184</v>
      </c>
      <c r="T3646" s="11">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s="7" t="str">
        <f t="shared" si="338"/>
        <v>theater</v>
      </c>
      <c r="R3647" s="7" t="str">
        <f t="shared" si="339"/>
        <v>musical</v>
      </c>
      <c r="S3647" s="11">
        <f t="shared" si="340"/>
        <v>42665.970347222217</v>
      </c>
      <c r="T3647" s="11">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s="7" t="str">
        <f t="shared" si="338"/>
        <v>theater</v>
      </c>
      <c r="R3648" s="7" t="str">
        <f t="shared" si="339"/>
        <v>musical</v>
      </c>
      <c r="S3648" s="11">
        <f t="shared" si="340"/>
        <v>42140.421319444446</v>
      </c>
      <c r="T3648" s="11">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s="7" t="str">
        <f t="shared" si="338"/>
        <v>theater</v>
      </c>
      <c r="R3649" s="7" t="str">
        <f t="shared" si="339"/>
        <v>musical</v>
      </c>
      <c r="S3649" s="11">
        <f t="shared" si="340"/>
        <v>42598.749155092592</v>
      </c>
      <c r="T3649" s="11">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s="7" t="str">
        <f t="shared" si="338"/>
        <v>theater</v>
      </c>
      <c r="R3650" s="7" t="str">
        <f t="shared" si="339"/>
        <v>plays</v>
      </c>
      <c r="S3650" s="11">
        <f t="shared" si="340"/>
        <v>41887.292187500003</v>
      </c>
      <c r="T3650" s="11">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E3651/L3651</f>
        <v>97.5</v>
      </c>
      <c r="Q3651" s="7" t="str">
        <f t="shared" ref="Q3651:Q3714" si="344">LEFT(N3651,FIND("/",N3651)-1)</f>
        <v>theater</v>
      </c>
      <c r="R3651" s="7" t="str">
        <f t="shared" ref="R3651:R3714" si="345">MID(N3651,FIND("/",N3651)+1,20)</f>
        <v>plays</v>
      </c>
      <c r="S3651" s="11">
        <f t="shared" ref="S3651:S3714" si="346">(((J3651/60)/60)/24)+DATE(1970,1,1)</f>
        <v>41780.712893518517</v>
      </c>
      <c r="T3651" s="11">
        <f t="shared" ref="T3651:T3714" si="347">(((I3651/60)/60)/24)+DATE(1970,1,1)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s="7" t="str">
        <f t="shared" si="344"/>
        <v>theater</v>
      </c>
      <c r="R3652" s="7" t="str">
        <f t="shared" si="345"/>
        <v>plays</v>
      </c>
      <c r="S3652" s="11">
        <f t="shared" si="346"/>
        <v>42381.478981481487</v>
      </c>
      <c r="T3652" s="11">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s="7" t="str">
        <f t="shared" si="344"/>
        <v>theater</v>
      </c>
      <c r="R3653" s="7" t="str">
        <f t="shared" si="345"/>
        <v>plays</v>
      </c>
      <c r="S3653" s="11">
        <f t="shared" si="346"/>
        <v>41828.646319444444</v>
      </c>
      <c r="T3653" s="11">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s="7" t="str">
        <f t="shared" si="344"/>
        <v>theater</v>
      </c>
      <c r="R3654" s="7" t="str">
        <f t="shared" si="345"/>
        <v>plays</v>
      </c>
      <c r="S3654" s="11">
        <f t="shared" si="346"/>
        <v>42596.644699074073</v>
      </c>
      <c r="T3654" s="11">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s="7" t="str">
        <f t="shared" si="344"/>
        <v>theater</v>
      </c>
      <c r="R3655" s="7" t="str">
        <f t="shared" si="345"/>
        <v>plays</v>
      </c>
      <c r="S3655" s="11">
        <f t="shared" si="346"/>
        <v>42191.363506944443</v>
      </c>
      <c r="T3655" s="11">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s="7" t="str">
        <f t="shared" si="344"/>
        <v>theater</v>
      </c>
      <c r="R3656" s="7" t="str">
        <f t="shared" si="345"/>
        <v>plays</v>
      </c>
      <c r="S3656" s="11">
        <f t="shared" si="346"/>
        <v>42440.416504629626</v>
      </c>
      <c r="T3656" s="11">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s="7" t="str">
        <f t="shared" si="344"/>
        <v>theater</v>
      </c>
      <c r="R3657" s="7" t="str">
        <f t="shared" si="345"/>
        <v>plays</v>
      </c>
      <c r="S3657" s="11">
        <f t="shared" si="346"/>
        <v>42173.803217592591</v>
      </c>
      <c r="T3657" s="11">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s="7" t="str">
        <f t="shared" si="344"/>
        <v>theater</v>
      </c>
      <c r="R3658" s="7" t="str">
        <f t="shared" si="345"/>
        <v>plays</v>
      </c>
      <c r="S3658" s="11">
        <f t="shared" si="346"/>
        <v>42737.910138888896</v>
      </c>
      <c r="T3658" s="11">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s="7" t="str">
        <f t="shared" si="344"/>
        <v>theater</v>
      </c>
      <c r="R3659" s="7" t="str">
        <f t="shared" si="345"/>
        <v>plays</v>
      </c>
      <c r="S3659" s="11">
        <f t="shared" si="346"/>
        <v>42499.629849537043</v>
      </c>
      <c r="T3659" s="11">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s="7" t="str">
        <f t="shared" si="344"/>
        <v>theater</v>
      </c>
      <c r="R3660" s="7" t="str">
        <f t="shared" si="345"/>
        <v>plays</v>
      </c>
      <c r="S3660" s="11">
        <f t="shared" si="346"/>
        <v>41775.858564814815</v>
      </c>
      <c r="T3660" s="11">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s="7" t="str">
        <f t="shared" si="344"/>
        <v>theater</v>
      </c>
      <c r="R3661" s="7" t="str">
        <f t="shared" si="345"/>
        <v>plays</v>
      </c>
      <c r="S3661" s="11">
        <f t="shared" si="346"/>
        <v>42055.277199074073</v>
      </c>
      <c r="T3661" s="11">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s="7" t="str">
        <f t="shared" si="344"/>
        <v>theater</v>
      </c>
      <c r="R3662" s="7" t="str">
        <f t="shared" si="345"/>
        <v>plays</v>
      </c>
      <c r="S3662" s="11">
        <f t="shared" si="346"/>
        <v>41971.881076388891</v>
      </c>
      <c r="T3662" s="11">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s="7" t="str">
        <f t="shared" si="344"/>
        <v>theater</v>
      </c>
      <c r="R3663" s="7" t="str">
        <f t="shared" si="345"/>
        <v>plays</v>
      </c>
      <c r="S3663" s="11">
        <f t="shared" si="346"/>
        <v>42447.896666666667</v>
      </c>
      <c r="T3663" s="11">
        <f t="shared" si="347"/>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s="7" t="str">
        <f t="shared" si="344"/>
        <v>theater</v>
      </c>
      <c r="R3664" s="7" t="str">
        <f t="shared" si="345"/>
        <v>plays</v>
      </c>
      <c r="S3664" s="11">
        <f t="shared" si="346"/>
        <v>42064.220069444447</v>
      </c>
      <c r="T3664" s="11">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s="7" t="str">
        <f t="shared" si="344"/>
        <v>theater</v>
      </c>
      <c r="R3665" s="7" t="str">
        <f t="shared" si="345"/>
        <v>plays</v>
      </c>
      <c r="S3665" s="11">
        <f t="shared" si="346"/>
        <v>42665.451736111107</v>
      </c>
      <c r="T3665" s="11">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s="7" t="str">
        <f t="shared" si="344"/>
        <v>theater</v>
      </c>
      <c r="R3666" s="7" t="str">
        <f t="shared" si="345"/>
        <v>plays</v>
      </c>
      <c r="S3666" s="11">
        <f t="shared" si="346"/>
        <v>42523.248715277776</v>
      </c>
      <c r="T3666" s="11">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s="7" t="str">
        <f t="shared" si="344"/>
        <v>theater</v>
      </c>
      <c r="R3667" s="7" t="str">
        <f t="shared" si="345"/>
        <v>plays</v>
      </c>
      <c r="S3667" s="11">
        <f t="shared" si="346"/>
        <v>42294.808124999996</v>
      </c>
      <c r="T3667" s="11">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s="7" t="str">
        <f t="shared" si="344"/>
        <v>theater</v>
      </c>
      <c r="R3668" s="7" t="str">
        <f t="shared" si="345"/>
        <v>plays</v>
      </c>
      <c r="S3668" s="11">
        <f t="shared" si="346"/>
        <v>41822.90488425926</v>
      </c>
      <c r="T3668" s="11">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s="7" t="str">
        <f t="shared" si="344"/>
        <v>theater</v>
      </c>
      <c r="R3669" s="7" t="str">
        <f t="shared" si="345"/>
        <v>plays</v>
      </c>
      <c r="S3669" s="11">
        <f t="shared" si="346"/>
        <v>42173.970127314817</v>
      </c>
      <c r="T3669" s="11">
        <f t="shared" si="347"/>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s="7" t="str">
        <f t="shared" si="344"/>
        <v>theater</v>
      </c>
      <c r="R3670" s="7" t="str">
        <f t="shared" si="345"/>
        <v>plays</v>
      </c>
      <c r="S3670" s="11">
        <f t="shared" si="346"/>
        <v>42185.556157407409</v>
      </c>
      <c r="T3670" s="11">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s="7" t="str">
        <f t="shared" si="344"/>
        <v>theater</v>
      </c>
      <c r="R3671" s="7" t="str">
        <f t="shared" si="345"/>
        <v>plays</v>
      </c>
      <c r="S3671" s="11">
        <f t="shared" si="346"/>
        <v>42136.675196759257</v>
      </c>
      <c r="T3671" s="11">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s="7" t="str">
        <f t="shared" si="344"/>
        <v>theater</v>
      </c>
      <c r="R3672" s="7" t="str">
        <f t="shared" si="345"/>
        <v>plays</v>
      </c>
      <c r="S3672" s="11">
        <f t="shared" si="346"/>
        <v>42142.514016203699</v>
      </c>
      <c r="T3672" s="11">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s="7" t="str">
        <f t="shared" si="344"/>
        <v>theater</v>
      </c>
      <c r="R3673" s="7" t="str">
        <f t="shared" si="345"/>
        <v>plays</v>
      </c>
      <c r="S3673" s="11">
        <f t="shared" si="346"/>
        <v>41820.62809027778</v>
      </c>
      <c r="T3673" s="11">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s="7" t="str">
        <f t="shared" si="344"/>
        <v>theater</v>
      </c>
      <c r="R3674" s="7" t="str">
        <f t="shared" si="345"/>
        <v>plays</v>
      </c>
      <c r="S3674" s="11">
        <f t="shared" si="346"/>
        <v>41878.946574074071</v>
      </c>
      <c r="T3674" s="11">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s="7" t="str">
        <f t="shared" si="344"/>
        <v>theater</v>
      </c>
      <c r="R3675" s="7" t="str">
        <f t="shared" si="345"/>
        <v>plays</v>
      </c>
      <c r="S3675" s="11">
        <f t="shared" si="346"/>
        <v>41914.295104166667</v>
      </c>
      <c r="T3675" s="11">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s="7" t="str">
        <f t="shared" si="344"/>
        <v>theater</v>
      </c>
      <c r="R3676" s="7" t="str">
        <f t="shared" si="345"/>
        <v>plays</v>
      </c>
      <c r="S3676" s="11">
        <f t="shared" si="346"/>
        <v>42556.873020833329</v>
      </c>
      <c r="T3676" s="11">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s="7" t="str">
        <f t="shared" si="344"/>
        <v>theater</v>
      </c>
      <c r="R3677" s="7" t="str">
        <f t="shared" si="345"/>
        <v>plays</v>
      </c>
      <c r="S3677" s="11">
        <f t="shared" si="346"/>
        <v>42493.597013888888</v>
      </c>
      <c r="T3677" s="11">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s="7" t="str">
        <f t="shared" si="344"/>
        <v>theater</v>
      </c>
      <c r="R3678" s="7" t="str">
        <f t="shared" si="345"/>
        <v>plays</v>
      </c>
      <c r="S3678" s="11">
        <f t="shared" si="346"/>
        <v>41876.815787037034</v>
      </c>
      <c r="T3678" s="11">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s="7" t="str">
        <f t="shared" si="344"/>
        <v>theater</v>
      </c>
      <c r="R3679" s="7" t="str">
        <f t="shared" si="345"/>
        <v>plays</v>
      </c>
      <c r="S3679" s="11">
        <f t="shared" si="346"/>
        <v>41802.574282407404</v>
      </c>
      <c r="T3679" s="11">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s="7" t="str">
        <f t="shared" si="344"/>
        <v>theater</v>
      </c>
      <c r="R3680" s="7" t="str">
        <f t="shared" si="345"/>
        <v>plays</v>
      </c>
      <c r="S3680" s="11">
        <f t="shared" si="346"/>
        <v>42120.531226851846</v>
      </c>
      <c r="T3680" s="11">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s="7" t="str">
        <f t="shared" si="344"/>
        <v>theater</v>
      </c>
      <c r="R3681" s="7" t="str">
        <f t="shared" si="345"/>
        <v>plays</v>
      </c>
      <c r="S3681" s="11">
        <f t="shared" si="346"/>
        <v>41786.761354166665</v>
      </c>
      <c r="T3681" s="11">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s="7" t="str">
        <f t="shared" si="344"/>
        <v>theater</v>
      </c>
      <c r="R3682" s="7" t="str">
        <f t="shared" si="345"/>
        <v>plays</v>
      </c>
      <c r="S3682" s="11">
        <f t="shared" si="346"/>
        <v>42627.454097222217</v>
      </c>
      <c r="T3682" s="11">
        <f t="shared" si="347"/>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s="7" t="str">
        <f t="shared" si="344"/>
        <v>theater</v>
      </c>
      <c r="R3683" s="7" t="str">
        <f t="shared" si="345"/>
        <v>plays</v>
      </c>
      <c r="S3683" s="11">
        <f t="shared" si="346"/>
        <v>42374.651504629626</v>
      </c>
      <c r="T3683" s="11">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s="7" t="str">
        <f t="shared" si="344"/>
        <v>theater</v>
      </c>
      <c r="R3684" s="7" t="str">
        <f t="shared" si="345"/>
        <v>plays</v>
      </c>
      <c r="S3684" s="11">
        <f t="shared" si="346"/>
        <v>41772.685393518521</v>
      </c>
      <c r="T3684" s="11">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s="7" t="str">
        <f t="shared" si="344"/>
        <v>theater</v>
      </c>
      <c r="R3685" s="7" t="str">
        <f t="shared" si="345"/>
        <v>plays</v>
      </c>
      <c r="S3685" s="11">
        <f t="shared" si="346"/>
        <v>42633.116851851853</v>
      </c>
      <c r="T3685" s="11">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s="7" t="str">
        <f t="shared" si="344"/>
        <v>theater</v>
      </c>
      <c r="R3686" s="7" t="str">
        <f t="shared" si="345"/>
        <v>plays</v>
      </c>
      <c r="S3686" s="11">
        <f t="shared" si="346"/>
        <v>42219.180393518516</v>
      </c>
      <c r="T3686" s="11">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s="7" t="str">
        <f t="shared" si="344"/>
        <v>theater</v>
      </c>
      <c r="R3687" s="7" t="str">
        <f t="shared" si="345"/>
        <v>plays</v>
      </c>
      <c r="S3687" s="11">
        <f t="shared" si="346"/>
        <v>41753.593275462961</v>
      </c>
      <c r="T3687" s="11">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s="7" t="str">
        <f t="shared" si="344"/>
        <v>theater</v>
      </c>
      <c r="R3688" s="7" t="str">
        <f t="shared" si="345"/>
        <v>plays</v>
      </c>
      <c r="S3688" s="11">
        <f t="shared" si="346"/>
        <v>42230.662731481483</v>
      </c>
      <c r="T3688" s="11">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s="7" t="str">
        <f t="shared" si="344"/>
        <v>theater</v>
      </c>
      <c r="R3689" s="7" t="str">
        <f t="shared" si="345"/>
        <v>plays</v>
      </c>
      <c r="S3689" s="11">
        <f t="shared" si="346"/>
        <v>41787.218229166669</v>
      </c>
      <c r="T3689" s="11">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s="7" t="str">
        <f t="shared" si="344"/>
        <v>theater</v>
      </c>
      <c r="R3690" s="7" t="str">
        <f t="shared" si="345"/>
        <v>plays</v>
      </c>
      <c r="S3690" s="11">
        <f t="shared" si="346"/>
        <v>41829.787083333329</v>
      </c>
      <c r="T3690" s="11">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s="7" t="str">
        <f t="shared" si="344"/>
        <v>theater</v>
      </c>
      <c r="R3691" s="7" t="str">
        <f t="shared" si="345"/>
        <v>plays</v>
      </c>
      <c r="S3691" s="11">
        <f t="shared" si="346"/>
        <v>42147.826840277776</v>
      </c>
      <c r="T3691" s="11">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s="7" t="str">
        <f t="shared" si="344"/>
        <v>theater</v>
      </c>
      <c r="R3692" s="7" t="str">
        <f t="shared" si="345"/>
        <v>plays</v>
      </c>
      <c r="S3692" s="11">
        <f t="shared" si="346"/>
        <v>41940.598182870373</v>
      </c>
      <c r="T3692" s="11">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s="7" t="str">
        <f t="shared" si="344"/>
        <v>theater</v>
      </c>
      <c r="R3693" s="7" t="str">
        <f t="shared" si="345"/>
        <v>plays</v>
      </c>
      <c r="S3693" s="11">
        <f t="shared" si="346"/>
        <v>42020.700567129628</v>
      </c>
      <c r="T3693" s="11">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s="7" t="str">
        <f t="shared" si="344"/>
        <v>theater</v>
      </c>
      <c r="R3694" s="7" t="str">
        <f t="shared" si="345"/>
        <v>plays</v>
      </c>
      <c r="S3694" s="11">
        <f t="shared" si="346"/>
        <v>41891.96503472222</v>
      </c>
      <c r="T3694" s="11">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s="7" t="str">
        <f t="shared" si="344"/>
        <v>theater</v>
      </c>
      <c r="R3695" s="7" t="str">
        <f t="shared" si="345"/>
        <v>plays</v>
      </c>
      <c r="S3695" s="11">
        <f t="shared" si="346"/>
        <v>42309.191307870366</v>
      </c>
      <c r="T3695" s="11">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s="7" t="str">
        <f t="shared" si="344"/>
        <v>theater</v>
      </c>
      <c r="R3696" s="7" t="str">
        <f t="shared" si="345"/>
        <v>plays</v>
      </c>
      <c r="S3696" s="11">
        <f t="shared" si="346"/>
        <v>42490.133877314816</v>
      </c>
      <c r="T3696" s="11">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s="7" t="str">
        <f t="shared" si="344"/>
        <v>theater</v>
      </c>
      <c r="R3697" s="7" t="str">
        <f t="shared" si="345"/>
        <v>plays</v>
      </c>
      <c r="S3697" s="11">
        <f t="shared" si="346"/>
        <v>41995.870486111111</v>
      </c>
      <c r="T3697" s="11">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s="7" t="str">
        <f t="shared" si="344"/>
        <v>theater</v>
      </c>
      <c r="R3698" s="7" t="str">
        <f t="shared" si="345"/>
        <v>plays</v>
      </c>
      <c r="S3698" s="11">
        <f t="shared" si="346"/>
        <v>41988.617083333331</v>
      </c>
      <c r="T3698" s="11">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s="7" t="str">
        <f t="shared" si="344"/>
        <v>theater</v>
      </c>
      <c r="R3699" s="7" t="str">
        <f t="shared" si="345"/>
        <v>plays</v>
      </c>
      <c r="S3699" s="11">
        <f t="shared" si="346"/>
        <v>42479.465833333335</v>
      </c>
      <c r="T3699" s="11">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s="7" t="str">
        <f t="shared" si="344"/>
        <v>theater</v>
      </c>
      <c r="R3700" s="7" t="str">
        <f t="shared" si="345"/>
        <v>plays</v>
      </c>
      <c r="S3700" s="11">
        <f t="shared" si="346"/>
        <v>42401.806562500002</v>
      </c>
      <c r="T3700" s="11">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s="7" t="str">
        <f t="shared" si="344"/>
        <v>theater</v>
      </c>
      <c r="R3701" s="7" t="str">
        <f t="shared" si="345"/>
        <v>plays</v>
      </c>
      <c r="S3701" s="11">
        <f t="shared" si="346"/>
        <v>41897.602037037039</v>
      </c>
      <c r="T3701" s="11">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s="7" t="str">
        <f t="shared" si="344"/>
        <v>theater</v>
      </c>
      <c r="R3702" s="7" t="str">
        <f t="shared" si="345"/>
        <v>plays</v>
      </c>
      <c r="S3702" s="11">
        <f t="shared" si="346"/>
        <v>41882.585648148146</v>
      </c>
      <c r="T3702" s="11">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s="7" t="str">
        <f t="shared" si="344"/>
        <v>theater</v>
      </c>
      <c r="R3703" s="7" t="str">
        <f t="shared" si="345"/>
        <v>plays</v>
      </c>
      <c r="S3703" s="11">
        <f t="shared" si="346"/>
        <v>42129.541585648149</v>
      </c>
      <c r="T3703" s="11">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s="7" t="str">
        <f t="shared" si="344"/>
        <v>theater</v>
      </c>
      <c r="R3704" s="7" t="str">
        <f t="shared" si="345"/>
        <v>plays</v>
      </c>
      <c r="S3704" s="11">
        <f t="shared" si="346"/>
        <v>42524.53800925926</v>
      </c>
      <c r="T3704" s="11">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s="7" t="str">
        <f t="shared" si="344"/>
        <v>theater</v>
      </c>
      <c r="R3705" s="7" t="str">
        <f t="shared" si="345"/>
        <v>plays</v>
      </c>
      <c r="S3705" s="11">
        <f t="shared" si="346"/>
        <v>42556.504490740743</v>
      </c>
      <c r="T3705" s="11">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s="7" t="str">
        <f t="shared" si="344"/>
        <v>theater</v>
      </c>
      <c r="R3706" s="7" t="str">
        <f t="shared" si="345"/>
        <v>plays</v>
      </c>
      <c r="S3706" s="11">
        <f t="shared" si="346"/>
        <v>42461.689745370371</v>
      </c>
      <c r="T3706" s="11">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s="7" t="str">
        <f t="shared" si="344"/>
        <v>theater</v>
      </c>
      <c r="R3707" s="7" t="str">
        <f t="shared" si="345"/>
        <v>plays</v>
      </c>
      <c r="S3707" s="11">
        <f t="shared" si="346"/>
        <v>41792.542986111112</v>
      </c>
      <c r="T3707" s="11">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s="7" t="str">
        <f t="shared" si="344"/>
        <v>theater</v>
      </c>
      <c r="R3708" s="7" t="str">
        <f t="shared" si="345"/>
        <v>plays</v>
      </c>
      <c r="S3708" s="11">
        <f t="shared" si="346"/>
        <v>41879.913761574076</v>
      </c>
      <c r="T3708" s="11">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s="7" t="str">
        <f t="shared" si="344"/>
        <v>theater</v>
      </c>
      <c r="R3709" s="7" t="str">
        <f t="shared" si="345"/>
        <v>plays</v>
      </c>
      <c r="S3709" s="11">
        <f t="shared" si="346"/>
        <v>42552.048356481479</v>
      </c>
      <c r="T3709" s="11">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s="7" t="str">
        <f t="shared" si="344"/>
        <v>theater</v>
      </c>
      <c r="R3710" s="7" t="str">
        <f t="shared" si="345"/>
        <v>plays</v>
      </c>
      <c r="S3710" s="11">
        <f t="shared" si="346"/>
        <v>41810.142199074071</v>
      </c>
      <c r="T3710" s="11">
        <f t="shared" si="347"/>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s="7" t="str">
        <f t="shared" si="344"/>
        <v>theater</v>
      </c>
      <c r="R3711" s="7" t="str">
        <f t="shared" si="345"/>
        <v>plays</v>
      </c>
      <c r="S3711" s="11">
        <f t="shared" si="346"/>
        <v>41785.707708333335</v>
      </c>
      <c r="T3711" s="11">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s="7" t="str">
        <f t="shared" si="344"/>
        <v>theater</v>
      </c>
      <c r="R3712" s="7" t="str">
        <f t="shared" si="345"/>
        <v>plays</v>
      </c>
      <c r="S3712" s="11">
        <f t="shared" si="346"/>
        <v>42072.576249999998</v>
      </c>
      <c r="T3712" s="11">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s="7" t="str">
        <f t="shared" si="344"/>
        <v>theater</v>
      </c>
      <c r="R3713" s="7" t="str">
        <f t="shared" si="345"/>
        <v>plays</v>
      </c>
      <c r="S3713" s="11">
        <f t="shared" si="346"/>
        <v>41779.724224537036</v>
      </c>
      <c r="T3713" s="11">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s="7" t="str">
        <f t="shared" si="344"/>
        <v>theater</v>
      </c>
      <c r="R3714" s="7" t="str">
        <f t="shared" si="345"/>
        <v>plays</v>
      </c>
      <c r="S3714" s="11">
        <f t="shared" si="346"/>
        <v>42134.172071759262</v>
      </c>
      <c r="T3714" s="11">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E3715/L3715</f>
        <v>106.84210526315789</v>
      </c>
      <c r="Q3715" s="7" t="str">
        <f t="shared" ref="Q3715:Q3778" si="350">LEFT(N3715,FIND("/",N3715)-1)</f>
        <v>theater</v>
      </c>
      <c r="R3715" s="7" t="str">
        <f t="shared" ref="R3715:R3778" si="351">MID(N3715,FIND("/",N3715)+1,20)</f>
        <v>plays</v>
      </c>
      <c r="S3715" s="11">
        <f t="shared" ref="S3715:S3778" si="352">(((J3715/60)/60)/24)+DATE(1970,1,1)</f>
        <v>42505.738032407404</v>
      </c>
      <c r="T3715" s="11">
        <f t="shared" ref="T3715:T3778" si="353">(((I3715/60)/60)/24)+DATE(1970,1,1)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s="7" t="str">
        <f t="shared" si="350"/>
        <v>theater</v>
      </c>
      <c r="R3716" s="7" t="str">
        <f t="shared" si="351"/>
        <v>plays</v>
      </c>
      <c r="S3716" s="11">
        <f t="shared" si="352"/>
        <v>42118.556331018524</v>
      </c>
      <c r="T3716" s="11">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s="7" t="str">
        <f t="shared" si="350"/>
        <v>theater</v>
      </c>
      <c r="R3717" s="7" t="str">
        <f t="shared" si="351"/>
        <v>plays</v>
      </c>
      <c r="S3717" s="11">
        <f t="shared" si="352"/>
        <v>42036.995590277773</v>
      </c>
      <c r="T3717" s="11">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s="7" t="str">
        <f t="shared" si="350"/>
        <v>theater</v>
      </c>
      <c r="R3718" s="7" t="str">
        <f t="shared" si="351"/>
        <v>plays</v>
      </c>
      <c r="S3718" s="11">
        <f t="shared" si="352"/>
        <v>42360.887835648144</v>
      </c>
      <c r="T3718" s="11">
        <f t="shared" si="353"/>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s="7" t="str">
        <f t="shared" si="350"/>
        <v>theater</v>
      </c>
      <c r="R3719" s="7" t="str">
        <f t="shared" si="351"/>
        <v>plays</v>
      </c>
      <c r="S3719" s="11">
        <f t="shared" si="352"/>
        <v>42102.866307870368</v>
      </c>
      <c r="T3719" s="11">
        <f t="shared" si="353"/>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s="7" t="str">
        <f t="shared" si="350"/>
        <v>theater</v>
      </c>
      <c r="R3720" s="7" t="str">
        <f t="shared" si="351"/>
        <v>plays</v>
      </c>
      <c r="S3720" s="11">
        <f t="shared" si="352"/>
        <v>42032.716145833328</v>
      </c>
      <c r="T3720" s="11">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s="7" t="str">
        <f t="shared" si="350"/>
        <v>theater</v>
      </c>
      <c r="R3721" s="7" t="str">
        <f t="shared" si="351"/>
        <v>plays</v>
      </c>
      <c r="S3721" s="11">
        <f t="shared" si="352"/>
        <v>42147.729930555557</v>
      </c>
      <c r="T3721" s="11">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s="7" t="str">
        <f t="shared" si="350"/>
        <v>theater</v>
      </c>
      <c r="R3722" s="7" t="str">
        <f t="shared" si="351"/>
        <v>plays</v>
      </c>
      <c r="S3722" s="11">
        <f t="shared" si="352"/>
        <v>42165.993125000001</v>
      </c>
      <c r="T3722" s="11">
        <f t="shared" si="353"/>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s="7" t="str">
        <f t="shared" si="350"/>
        <v>theater</v>
      </c>
      <c r="R3723" s="7" t="str">
        <f t="shared" si="351"/>
        <v>plays</v>
      </c>
      <c r="S3723" s="11">
        <f t="shared" si="352"/>
        <v>41927.936157407406</v>
      </c>
      <c r="T3723" s="11">
        <f t="shared" si="353"/>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s="7" t="str">
        <f t="shared" si="350"/>
        <v>theater</v>
      </c>
      <c r="R3724" s="7" t="str">
        <f t="shared" si="351"/>
        <v>plays</v>
      </c>
      <c r="S3724" s="11">
        <f t="shared" si="352"/>
        <v>42381.671840277777</v>
      </c>
      <c r="T3724" s="11">
        <f t="shared" si="353"/>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s="7" t="str">
        <f t="shared" si="350"/>
        <v>theater</v>
      </c>
      <c r="R3725" s="7" t="str">
        <f t="shared" si="351"/>
        <v>plays</v>
      </c>
      <c r="S3725" s="11">
        <f t="shared" si="352"/>
        <v>41943.753032407411</v>
      </c>
      <c r="T3725" s="11">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s="7" t="str">
        <f t="shared" si="350"/>
        <v>theater</v>
      </c>
      <c r="R3726" s="7" t="str">
        <f t="shared" si="351"/>
        <v>plays</v>
      </c>
      <c r="S3726" s="11">
        <f t="shared" si="352"/>
        <v>42465.491435185191</v>
      </c>
      <c r="T3726" s="11">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s="7" t="str">
        <f t="shared" si="350"/>
        <v>theater</v>
      </c>
      <c r="R3727" s="7" t="str">
        <f t="shared" si="351"/>
        <v>plays</v>
      </c>
      <c r="S3727" s="11">
        <f t="shared" si="352"/>
        <v>42401.945219907408</v>
      </c>
      <c r="T3727" s="11">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s="7" t="str">
        <f t="shared" si="350"/>
        <v>theater</v>
      </c>
      <c r="R3728" s="7" t="str">
        <f t="shared" si="351"/>
        <v>plays</v>
      </c>
      <c r="S3728" s="11">
        <f t="shared" si="352"/>
        <v>42462.140868055561</v>
      </c>
      <c r="T3728" s="11">
        <f t="shared" si="353"/>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s="7" t="str">
        <f t="shared" si="350"/>
        <v>theater</v>
      </c>
      <c r="R3729" s="7" t="str">
        <f t="shared" si="351"/>
        <v>plays</v>
      </c>
      <c r="S3729" s="11">
        <f t="shared" si="352"/>
        <v>42632.348310185189</v>
      </c>
      <c r="T3729" s="11">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s="7" t="str">
        <f t="shared" si="350"/>
        <v>theater</v>
      </c>
      <c r="R3730" s="7" t="str">
        <f t="shared" si="351"/>
        <v>plays</v>
      </c>
      <c r="S3730" s="11">
        <f t="shared" si="352"/>
        <v>42205.171018518522</v>
      </c>
      <c r="T3730" s="11">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s="7" t="str">
        <f t="shared" si="350"/>
        <v>theater</v>
      </c>
      <c r="R3731" s="7" t="str">
        <f t="shared" si="351"/>
        <v>plays</v>
      </c>
      <c r="S3731" s="11">
        <f t="shared" si="352"/>
        <v>42041.205000000002</v>
      </c>
      <c r="T3731" s="11">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s="7" t="str">
        <f t="shared" si="350"/>
        <v>theater</v>
      </c>
      <c r="R3732" s="7" t="str">
        <f t="shared" si="351"/>
        <v>plays</v>
      </c>
      <c r="S3732" s="11">
        <f t="shared" si="352"/>
        <v>42203.677766203706</v>
      </c>
      <c r="T3732" s="11">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s="7" t="str">
        <f t="shared" si="350"/>
        <v>theater</v>
      </c>
      <c r="R3733" s="7" t="str">
        <f t="shared" si="351"/>
        <v>plays</v>
      </c>
      <c r="S3733" s="11">
        <f t="shared" si="352"/>
        <v>41983.752847222218</v>
      </c>
      <c r="T3733" s="11">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s="7" t="str">
        <f t="shared" si="350"/>
        <v>theater</v>
      </c>
      <c r="R3734" s="7" t="str">
        <f t="shared" si="351"/>
        <v>plays</v>
      </c>
      <c r="S3734" s="11">
        <f t="shared" si="352"/>
        <v>41968.677465277782</v>
      </c>
      <c r="T3734" s="11">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e">
        <f t="shared" si="349"/>
        <v>#DIV/0!</v>
      </c>
      <c r="Q3735" s="7" t="str">
        <f t="shared" si="350"/>
        <v>theater</v>
      </c>
      <c r="R3735" s="7" t="str">
        <f t="shared" si="351"/>
        <v>plays</v>
      </c>
      <c r="S3735" s="11">
        <f t="shared" si="352"/>
        <v>42103.024398148147</v>
      </c>
      <c r="T3735" s="11">
        <f t="shared" si="35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s="7" t="str">
        <f t="shared" si="350"/>
        <v>theater</v>
      </c>
      <c r="R3736" s="7" t="str">
        <f t="shared" si="351"/>
        <v>plays</v>
      </c>
      <c r="S3736" s="11">
        <f t="shared" si="352"/>
        <v>42089.901574074072</v>
      </c>
      <c r="T3736" s="11">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s="7" t="str">
        <f t="shared" si="350"/>
        <v>theater</v>
      </c>
      <c r="R3737" s="7" t="str">
        <f t="shared" si="351"/>
        <v>plays</v>
      </c>
      <c r="S3737" s="11">
        <f t="shared" si="352"/>
        <v>42122.693159722221</v>
      </c>
      <c r="T3737" s="11">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s="7" t="str">
        <f t="shared" si="350"/>
        <v>theater</v>
      </c>
      <c r="R3738" s="7" t="str">
        <f t="shared" si="351"/>
        <v>plays</v>
      </c>
      <c r="S3738" s="11">
        <f t="shared" si="352"/>
        <v>42048.711724537032</v>
      </c>
      <c r="T3738" s="11">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s="7" t="str">
        <f t="shared" si="350"/>
        <v>theater</v>
      </c>
      <c r="R3739" s="7" t="str">
        <f t="shared" si="351"/>
        <v>plays</v>
      </c>
      <c r="S3739" s="11">
        <f t="shared" si="352"/>
        <v>42297.691006944442</v>
      </c>
      <c r="T3739" s="11">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s="7" t="str">
        <f t="shared" si="350"/>
        <v>theater</v>
      </c>
      <c r="R3740" s="7" t="str">
        <f t="shared" si="351"/>
        <v>plays</v>
      </c>
      <c r="S3740" s="11">
        <f t="shared" si="352"/>
        <v>41813.938715277778</v>
      </c>
      <c r="T3740" s="11">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s="7" t="str">
        <f t="shared" si="350"/>
        <v>theater</v>
      </c>
      <c r="R3741" s="7" t="str">
        <f t="shared" si="351"/>
        <v>plays</v>
      </c>
      <c r="S3741" s="11">
        <f t="shared" si="352"/>
        <v>42548.449861111112</v>
      </c>
      <c r="T3741" s="11">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s="7" t="str">
        <f t="shared" si="350"/>
        <v>theater</v>
      </c>
      <c r="R3742" s="7" t="str">
        <f t="shared" si="351"/>
        <v>plays</v>
      </c>
      <c r="S3742" s="11">
        <f t="shared" si="352"/>
        <v>41833.089756944442</v>
      </c>
      <c r="T3742" s="11">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e">
        <f t="shared" si="349"/>
        <v>#DIV/0!</v>
      </c>
      <c r="Q3743" s="7" t="str">
        <f t="shared" si="350"/>
        <v>theater</v>
      </c>
      <c r="R3743" s="7" t="str">
        <f t="shared" si="351"/>
        <v>plays</v>
      </c>
      <c r="S3743" s="11">
        <f t="shared" si="352"/>
        <v>42325.920717592591</v>
      </c>
      <c r="T3743" s="11">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s="7" t="str">
        <f t="shared" si="350"/>
        <v>theater</v>
      </c>
      <c r="R3744" s="7" t="str">
        <f t="shared" si="351"/>
        <v>plays</v>
      </c>
      <c r="S3744" s="11">
        <f t="shared" si="352"/>
        <v>41858.214629629627</v>
      </c>
      <c r="T3744" s="11">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e">
        <f t="shared" si="349"/>
        <v>#DIV/0!</v>
      </c>
      <c r="Q3745" s="7" t="str">
        <f t="shared" si="350"/>
        <v>theater</v>
      </c>
      <c r="R3745" s="7" t="str">
        <f t="shared" si="351"/>
        <v>plays</v>
      </c>
      <c r="S3745" s="11">
        <f t="shared" si="352"/>
        <v>41793.710231481484</v>
      </c>
      <c r="T3745" s="11">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e">
        <f t="shared" si="349"/>
        <v>#DIV/0!</v>
      </c>
      <c r="Q3746" s="7" t="str">
        <f t="shared" si="350"/>
        <v>theater</v>
      </c>
      <c r="R3746" s="7" t="str">
        <f t="shared" si="351"/>
        <v>plays</v>
      </c>
      <c r="S3746" s="11">
        <f t="shared" si="352"/>
        <v>41793.814259259263</v>
      </c>
      <c r="T3746" s="11">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s="7" t="str">
        <f t="shared" si="350"/>
        <v>theater</v>
      </c>
      <c r="R3747" s="7" t="str">
        <f t="shared" si="351"/>
        <v>plays</v>
      </c>
      <c r="S3747" s="11">
        <f t="shared" si="352"/>
        <v>41831.697939814818</v>
      </c>
      <c r="T3747" s="11">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s="7" t="str">
        <f t="shared" si="350"/>
        <v>theater</v>
      </c>
      <c r="R3748" s="7" t="str">
        <f t="shared" si="351"/>
        <v>plays</v>
      </c>
      <c r="S3748" s="11">
        <f t="shared" si="352"/>
        <v>42621.389340277776</v>
      </c>
      <c r="T3748" s="11">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s="7" t="str">
        <f t="shared" si="350"/>
        <v>theater</v>
      </c>
      <c r="R3749" s="7" t="str">
        <f t="shared" si="351"/>
        <v>plays</v>
      </c>
      <c r="S3749" s="11">
        <f t="shared" si="352"/>
        <v>42164.299722222218</v>
      </c>
      <c r="T3749" s="11">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s="7" t="str">
        <f t="shared" si="350"/>
        <v>theater</v>
      </c>
      <c r="R3750" s="7" t="str">
        <f t="shared" si="351"/>
        <v>musical</v>
      </c>
      <c r="S3750" s="11">
        <f t="shared" si="352"/>
        <v>42395.706435185188</v>
      </c>
      <c r="T3750" s="11">
        <f t="shared" si="353"/>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s="7" t="str">
        <f t="shared" si="350"/>
        <v>theater</v>
      </c>
      <c r="R3751" s="7" t="str">
        <f t="shared" si="351"/>
        <v>musical</v>
      </c>
      <c r="S3751" s="11">
        <f t="shared" si="352"/>
        <v>42458.127175925925</v>
      </c>
      <c r="T3751" s="11">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s="7" t="str">
        <f t="shared" si="350"/>
        <v>theater</v>
      </c>
      <c r="R3752" s="7" t="str">
        <f t="shared" si="351"/>
        <v>musical</v>
      </c>
      <c r="S3752" s="11">
        <f t="shared" si="352"/>
        <v>42016.981574074074</v>
      </c>
      <c r="T3752" s="11">
        <f t="shared" si="353"/>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s="7" t="str">
        <f t="shared" si="350"/>
        <v>theater</v>
      </c>
      <c r="R3753" s="7" t="str">
        <f t="shared" si="351"/>
        <v>musical</v>
      </c>
      <c r="S3753" s="11">
        <f t="shared" si="352"/>
        <v>42403.035567129627</v>
      </c>
      <c r="T3753" s="11">
        <f t="shared" si="353"/>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s="7" t="str">
        <f t="shared" si="350"/>
        <v>theater</v>
      </c>
      <c r="R3754" s="7" t="str">
        <f t="shared" si="351"/>
        <v>musical</v>
      </c>
      <c r="S3754" s="11">
        <f t="shared" si="352"/>
        <v>42619.802488425921</v>
      </c>
      <c r="T3754" s="11">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s="7" t="str">
        <f t="shared" si="350"/>
        <v>theater</v>
      </c>
      <c r="R3755" s="7" t="str">
        <f t="shared" si="351"/>
        <v>musical</v>
      </c>
      <c r="S3755" s="11">
        <f t="shared" si="352"/>
        <v>42128.824074074073</v>
      </c>
      <c r="T3755" s="11">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s="7" t="str">
        <f t="shared" si="350"/>
        <v>theater</v>
      </c>
      <c r="R3756" s="7" t="str">
        <f t="shared" si="351"/>
        <v>musical</v>
      </c>
      <c r="S3756" s="11">
        <f t="shared" si="352"/>
        <v>41808.881215277775</v>
      </c>
      <c r="T3756" s="11">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s="7" t="str">
        <f t="shared" si="350"/>
        <v>theater</v>
      </c>
      <c r="R3757" s="7" t="str">
        <f t="shared" si="351"/>
        <v>musical</v>
      </c>
      <c r="S3757" s="11">
        <f t="shared" si="352"/>
        <v>42445.866979166662</v>
      </c>
      <c r="T3757" s="11">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s="7" t="str">
        <f t="shared" si="350"/>
        <v>theater</v>
      </c>
      <c r="R3758" s="7" t="str">
        <f t="shared" si="351"/>
        <v>musical</v>
      </c>
      <c r="S3758" s="11">
        <f t="shared" si="352"/>
        <v>41771.814791666664</v>
      </c>
      <c r="T3758" s="11">
        <f t="shared" si="353"/>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s="7" t="str">
        <f t="shared" si="350"/>
        <v>theater</v>
      </c>
      <c r="R3759" s="7" t="str">
        <f t="shared" si="351"/>
        <v>musical</v>
      </c>
      <c r="S3759" s="11">
        <f t="shared" si="352"/>
        <v>41954.850868055553</v>
      </c>
      <c r="T3759" s="11">
        <f t="shared" si="353"/>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s="7" t="str">
        <f t="shared" si="350"/>
        <v>theater</v>
      </c>
      <c r="R3760" s="7" t="str">
        <f t="shared" si="351"/>
        <v>musical</v>
      </c>
      <c r="S3760" s="11">
        <f t="shared" si="352"/>
        <v>41747.471504629626</v>
      </c>
      <c r="T3760" s="11">
        <f t="shared" si="353"/>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s="7" t="str">
        <f t="shared" si="350"/>
        <v>theater</v>
      </c>
      <c r="R3761" s="7" t="str">
        <f t="shared" si="351"/>
        <v>musical</v>
      </c>
      <c r="S3761" s="11">
        <f t="shared" si="352"/>
        <v>42182.108252314814</v>
      </c>
      <c r="T3761" s="11">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s="7" t="str">
        <f t="shared" si="350"/>
        <v>theater</v>
      </c>
      <c r="R3762" s="7" t="str">
        <f t="shared" si="351"/>
        <v>musical</v>
      </c>
      <c r="S3762" s="11">
        <f t="shared" si="352"/>
        <v>41739.525300925925</v>
      </c>
      <c r="T3762" s="11">
        <f t="shared" si="353"/>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s="7" t="str">
        <f t="shared" si="350"/>
        <v>theater</v>
      </c>
      <c r="R3763" s="7" t="str">
        <f t="shared" si="351"/>
        <v>musical</v>
      </c>
      <c r="S3763" s="11">
        <f t="shared" si="352"/>
        <v>42173.466863425929</v>
      </c>
      <c r="T3763" s="11">
        <f t="shared" si="353"/>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s="7" t="str">
        <f t="shared" si="350"/>
        <v>theater</v>
      </c>
      <c r="R3764" s="7" t="str">
        <f t="shared" si="351"/>
        <v>musical</v>
      </c>
      <c r="S3764" s="11">
        <f t="shared" si="352"/>
        <v>42193.813530092593</v>
      </c>
      <c r="T3764" s="11">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s="7" t="str">
        <f t="shared" si="350"/>
        <v>theater</v>
      </c>
      <c r="R3765" s="7" t="str">
        <f t="shared" si="351"/>
        <v>musical</v>
      </c>
      <c r="S3765" s="11">
        <f t="shared" si="352"/>
        <v>42065.750300925924</v>
      </c>
      <c r="T3765" s="11">
        <f t="shared" si="353"/>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s="7" t="str">
        <f t="shared" si="350"/>
        <v>theater</v>
      </c>
      <c r="R3766" s="7" t="str">
        <f t="shared" si="351"/>
        <v>musical</v>
      </c>
      <c r="S3766" s="11">
        <f t="shared" si="352"/>
        <v>42499.842962962968</v>
      </c>
      <c r="T3766" s="11">
        <f t="shared" si="353"/>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s="7" t="str">
        <f t="shared" si="350"/>
        <v>theater</v>
      </c>
      <c r="R3767" s="7" t="str">
        <f t="shared" si="351"/>
        <v>musical</v>
      </c>
      <c r="S3767" s="11">
        <f t="shared" si="352"/>
        <v>41820.776412037041</v>
      </c>
      <c r="T3767" s="11">
        <f t="shared" si="353"/>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s="7" t="str">
        <f t="shared" si="350"/>
        <v>theater</v>
      </c>
      <c r="R3768" s="7" t="str">
        <f t="shared" si="351"/>
        <v>musical</v>
      </c>
      <c r="S3768" s="11">
        <f t="shared" si="352"/>
        <v>41788.167187500003</v>
      </c>
      <c r="T3768" s="11">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s="7" t="str">
        <f t="shared" si="350"/>
        <v>theater</v>
      </c>
      <c r="R3769" s="7" t="str">
        <f t="shared" si="351"/>
        <v>musical</v>
      </c>
      <c r="S3769" s="11">
        <f t="shared" si="352"/>
        <v>42050.019641203704</v>
      </c>
      <c r="T3769" s="11">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s="7" t="str">
        <f t="shared" si="350"/>
        <v>theater</v>
      </c>
      <c r="R3770" s="7" t="str">
        <f t="shared" si="351"/>
        <v>musical</v>
      </c>
      <c r="S3770" s="11">
        <f t="shared" si="352"/>
        <v>41772.727893518517</v>
      </c>
      <c r="T3770" s="11">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s="7" t="str">
        <f t="shared" si="350"/>
        <v>theater</v>
      </c>
      <c r="R3771" s="7" t="str">
        <f t="shared" si="351"/>
        <v>musical</v>
      </c>
      <c r="S3771" s="11">
        <f t="shared" si="352"/>
        <v>42445.598136574074</v>
      </c>
      <c r="T3771" s="11">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s="7" t="str">
        <f t="shared" si="350"/>
        <v>theater</v>
      </c>
      <c r="R3772" s="7" t="str">
        <f t="shared" si="351"/>
        <v>musical</v>
      </c>
      <c r="S3772" s="11">
        <f t="shared" si="352"/>
        <v>42138.930671296301</v>
      </c>
      <c r="T3772" s="11">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s="7" t="str">
        <f t="shared" si="350"/>
        <v>theater</v>
      </c>
      <c r="R3773" s="7" t="str">
        <f t="shared" si="351"/>
        <v>musical</v>
      </c>
      <c r="S3773" s="11">
        <f t="shared" si="352"/>
        <v>42493.857083333336</v>
      </c>
      <c r="T3773" s="11">
        <f t="shared" si="353"/>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s="7" t="str">
        <f t="shared" si="350"/>
        <v>theater</v>
      </c>
      <c r="R3774" s="7" t="str">
        <f t="shared" si="351"/>
        <v>musical</v>
      </c>
      <c r="S3774" s="11">
        <f t="shared" si="352"/>
        <v>42682.616967592592</v>
      </c>
      <c r="T3774" s="11">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s="7" t="str">
        <f t="shared" si="350"/>
        <v>theater</v>
      </c>
      <c r="R3775" s="7" t="str">
        <f t="shared" si="351"/>
        <v>musical</v>
      </c>
      <c r="S3775" s="11">
        <f t="shared" si="352"/>
        <v>42656.005173611105</v>
      </c>
      <c r="T3775" s="11">
        <f t="shared" si="353"/>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s="7" t="str">
        <f t="shared" si="350"/>
        <v>theater</v>
      </c>
      <c r="R3776" s="7" t="str">
        <f t="shared" si="351"/>
        <v>musical</v>
      </c>
      <c r="S3776" s="11">
        <f t="shared" si="352"/>
        <v>42087.792303240742</v>
      </c>
      <c r="T3776" s="11">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s="7" t="str">
        <f t="shared" si="350"/>
        <v>theater</v>
      </c>
      <c r="R3777" s="7" t="str">
        <f t="shared" si="351"/>
        <v>musical</v>
      </c>
      <c r="S3777" s="11">
        <f t="shared" si="352"/>
        <v>42075.942627314813</v>
      </c>
      <c r="T3777" s="11">
        <f t="shared" si="353"/>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s="7" t="str">
        <f t="shared" si="350"/>
        <v>theater</v>
      </c>
      <c r="R3778" s="7" t="str">
        <f t="shared" si="351"/>
        <v>musical</v>
      </c>
      <c r="S3778" s="11">
        <f t="shared" si="352"/>
        <v>41814.367800925924</v>
      </c>
      <c r="T3778" s="11">
        <f t="shared" si="353"/>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E3779/L3779</f>
        <v>48.542372881355931</v>
      </c>
      <c r="Q3779" s="7" t="str">
        <f t="shared" ref="Q3779:Q3842" si="356">LEFT(N3779,FIND("/",N3779)-1)</f>
        <v>theater</v>
      </c>
      <c r="R3779" s="7" t="str">
        <f t="shared" ref="R3779:R3842" si="357">MID(N3779,FIND("/",N3779)+1,20)</f>
        <v>musical</v>
      </c>
      <c r="S3779" s="11">
        <f t="shared" ref="S3779:S3842" si="358">(((J3779/60)/60)/24)+DATE(1970,1,1)</f>
        <v>41887.111354166671</v>
      </c>
      <c r="T3779" s="11">
        <f t="shared" ref="T3779:T3842" si="35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s="7" t="str">
        <f t="shared" si="356"/>
        <v>theater</v>
      </c>
      <c r="R3780" s="7" t="str">
        <f t="shared" si="357"/>
        <v>musical</v>
      </c>
      <c r="S3780" s="11">
        <f t="shared" si="358"/>
        <v>41989.819212962961</v>
      </c>
      <c r="T3780" s="11">
        <f t="shared" si="35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s="7" t="str">
        <f t="shared" si="356"/>
        <v>theater</v>
      </c>
      <c r="R3781" s="7" t="str">
        <f t="shared" si="357"/>
        <v>musical</v>
      </c>
      <c r="S3781" s="11">
        <f t="shared" si="358"/>
        <v>42425.735416666663</v>
      </c>
      <c r="T3781" s="11">
        <f t="shared" si="35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s="7" t="str">
        <f t="shared" si="356"/>
        <v>theater</v>
      </c>
      <c r="R3782" s="7" t="str">
        <f t="shared" si="357"/>
        <v>musical</v>
      </c>
      <c r="S3782" s="11">
        <f t="shared" si="358"/>
        <v>42166.219733796301</v>
      </c>
      <c r="T3782" s="11">
        <f t="shared" si="35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s="7" t="str">
        <f t="shared" si="356"/>
        <v>theater</v>
      </c>
      <c r="R3783" s="7" t="str">
        <f t="shared" si="357"/>
        <v>musical</v>
      </c>
      <c r="S3783" s="11">
        <f t="shared" si="358"/>
        <v>41865.882928240739</v>
      </c>
      <c r="T3783" s="11">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s="7" t="str">
        <f t="shared" si="356"/>
        <v>theater</v>
      </c>
      <c r="R3784" s="7" t="str">
        <f t="shared" si="357"/>
        <v>musical</v>
      </c>
      <c r="S3784" s="11">
        <f t="shared" si="358"/>
        <v>42546.862233796302</v>
      </c>
      <c r="T3784" s="11">
        <f t="shared" si="35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s="7" t="str">
        <f t="shared" si="356"/>
        <v>theater</v>
      </c>
      <c r="R3785" s="7" t="str">
        <f t="shared" si="357"/>
        <v>musical</v>
      </c>
      <c r="S3785" s="11">
        <f t="shared" si="358"/>
        <v>42420.140277777777</v>
      </c>
      <c r="T3785" s="11">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s="7" t="str">
        <f t="shared" si="356"/>
        <v>theater</v>
      </c>
      <c r="R3786" s="7" t="str">
        <f t="shared" si="357"/>
        <v>musical</v>
      </c>
      <c r="S3786" s="11">
        <f t="shared" si="358"/>
        <v>42531.980694444443</v>
      </c>
      <c r="T3786" s="11">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s="7" t="str">
        <f t="shared" si="356"/>
        <v>theater</v>
      </c>
      <c r="R3787" s="7" t="str">
        <f t="shared" si="357"/>
        <v>musical</v>
      </c>
      <c r="S3787" s="11">
        <f t="shared" si="358"/>
        <v>42548.63853009259</v>
      </c>
      <c r="T3787" s="11">
        <f t="shared" si="35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s="7" t="str">
        <f t="shared" si="356"/>
        <v>theater</v>
      </c>
      <c r="R3788" s="7" t="str">
        <f t="shared" si="357"/>
        <v>musical</v>
      </c>
      <c r="S3788" s="11">
        <f t="shared" si="358"/>
        <v>42487.037905092591</v>
      </c>
      <c r="T3788" s="11">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s="7" t="str">
        <f t="shared" si="356"/>
        <v>theater</v>
      </c>
      <c r="R3789" s="7" t="str">
        <f t="shared" si="357"/>
        <v>musical</v>
      </c>
      <c r="S3789" s="11">
        <f t="shared" si="358"/>
        <v>42167.534791666665</v>
      </c>
      <c r="T3789" s="11">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s="7" t="str">
        <f t="shared" si="356"/>
        <v>theater</v>
      </c>
      <c r="R3790" s="7" t="str">
        <f t="shared" si="357"/>
        <v>musical</v>
      </c>
      <c r="S3790" s="11">
        <f t="shared" si="358"/>
        <v>42333.695821759262</v>
      </c>
      <c r="T3790" s="11">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s="7" t="str">
        <f t="shared" si="356"/>
        <v>theater</v>
      </c>
      <c r="R3791" s="7" t="str">
        <f t="shared" si="357"/>
        <v>musical</v>
      </c>
      <c r="S3791" s="11">
        <f t="shared" si="358"/>
        <v>42138.798819444448</v>
      </c>
      <c r="T3791" s="11">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e">
        <f t="shared" si="355"/>
        <v>#DIV/0!</v>
      </c>
      <c r="Q3792" s="7" t="str">
        <f t="shared" si="356"/>
        <v>theater</v>
      </c>
      <c r="R3792" s="7" t="str">
        <f t="shared" si="357"/>
        <v>musical</v>
      </c>
      <c r="S3792" s="11">
        <f t="shared" si="358"/>
        <v>42666.666932870372</v>
      </c>
      <c r="T3792" s="11">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e">
        <f t="shared" si="355"/>
        <v>#DIV/0!</v>
      </c>
      <c r="Q3793" s="7" t="str">
        <f t="shared" si="356"/>
        <v>theater</v>
      </c>
      <c r="R3793" s="7" t="str">
        <f t="shared" si="357"/>
        <v>musical</v>
      </c>
      <c r="S3793" s="11">
        <f t="shared" si="358"/>
        <v>41766.692037037035</v>
      </c>
      <c r="T3793" s="11">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s="7" t="str">
        <f t="shared" si="356"/>
        <v>theater</v>
      </c>
      <c r="R3794" s="7" t="str">
        <f t="shared" si="357"/>
        <v>musical</v>
      </c>
      <c r="S3794" s="11">
        <f t="shared" si="358"/>
        <v>42170.447013888886</v>
      </c>
      <c r="T3794" s="11">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s="7" t="str">
        <f t="shared" si="356"/>
        <v>theater</v>
      </c>
      <c r="R3795" s="7" t="str">
        <f t="shared" si="357"/>
        <v>musical</v>
      </c>
      <c r="S3795" s="11">
        <f t="shared" si="358"/>
        <v>41968.938993055555</v>
      </c>
      <c r="T3795" s="11">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s="7" t="str">
        <f t="shared" si="356"/>
        <v>theater</v>
      </c>
      <c r="R3796" s="7" t="str">
        <f t="shared" si="357"/>
        <v>musical</v>
      </c>
      <c r="S3796" s="11">
        <f t="shared" si="358"/>
        <v>42132.58048611111</v>
      </c>
      <c r="T3796" s="11">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s="7" t="str">
        <f t="shared" si="356"/>
        <v>theater</v>
      </c>
      <c r="R3797" s="7" t="str">
        <f t="shared" si="357"/>
        <v>musical</v>
      </c>
      <c r="S3797" s="11">
        <f t="shared" si="358"/>
        <v>42201.436226851853</v>
      </c>
      <c r="T3797" s="11">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s="7" t="str">
        <f t="shared" si="356"/>
        <v>theater</v>
      </c>
      <c r="R3798" s="7" t="str">
        <f t="shared" si="357"/>
        <v>musical</v>
      </c>
      <c r="S3798" s="11">
        <f t="shared" si="358"/>
        <v>42689.029583333337</v>
      </c>
      <c r="T3798" s="11">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s="7" t="str">
        <f t="shared" si="356"/>
        <v>theater</v>
      </c>
      <c r="R3799" s="7" t="str">
        <f t="shared" si="357"/>
        <v>musical</v>
      </c>
      <c r="S3799" s="11">
        <f t="shared" si="358"/>
        <v>42084.881539351853</v>
      </c>
      <c r="T3799" s="11">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s="7" t="str">
        <f t="shared" si="356"/>
        <v>theater</v>
      </c>
      <c r="R3800" s="7" t="str">
        <f t="shared" si="357"/>
        <v>musical</v>
      </c>
      <c r="S3800" s="11">
        <f t="shared" si="358"/>
        <v>41831.722777777781</v>
      </c>
      <c r="T3800" s="11">
        <f t="shared" si="35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s="7" t="str">
        <f t="shared" si="356"/>
        <v>theater</v>
      </c>
      <c r="R3801" s="7" t="str">
        <f t="shared" si="357"/>
        <v>musical</v>
      </c>
      <c r="S3801" s="11">
        <f t="shared" si="358"/>
        <v>42410.93105324074</v>
      </c>
      <c r="T3801" s="11">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s="7" t="str">
        <f t="shared" si="356"/>
        <v>theater</v>
      </c>
      <c r="R3802" s="7" t="str">
        <f t="shared" si="357"/>
        <v>musical</v>
      </c>
      <c r="S3802" s="11">
        <f t="shared" si="358"/>
        <v>41982.737071759257</v>
      </c>
      <c r="T3802" s="11">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s="7" t="str">
        <f t="shared" si="356"/>
        <v>theater</v>
      </c>
      <c r="R3803" s="7" t="str">
        <f t="shared" si="357"/>
        <v>musical</v>
      </c>
      <c r="S3803" s="11">
        <f t="shared" si="358"/>
        <v>41975.676111111112</v>
      </c>
      <c r="T3803" s="11">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e">
        <f t="shared" si="355"/>
        <v>#DIV/0!</v>
      </c>
      <c r="Q3804" s="7" t="str">
        <f t="shared" si="356"/>
        <v>theater</v>
      </c>
      <c r="R3804" s="7" t="str">
        <f t="shared" si="357"/>
        <v>musical</v>
      </c>
      <c r="S3804" s="11">
        <f t="shared" si="358"/>
        <v>42269.126226851848</v>
      </c>
      <c r="T3804" s="11">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s="7" t="str">
        <f t="shared" si="356"/>
        <v>theater</v>
      </c>
      <c r="R3805" s="7" t="str">
        <f t="shared" si="357"/>
        <v>musical</v>
      </c>
      <c r="S3805" s="11">
        <f t="shared" si="358"/>
        <v>42403.971851851849</v>
      </c>
      <c r="T3805" s="11">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e">
        <f t="shared" si="355"/>
        <v>#DIV/0!</v>
      </c>
      <c r="Q3806" s="7" t="str">
        <f t="shared" si="356"/>
        <v>theater</v>
      </c>
      <c r="R3806" s="7" t="str">
        <f t="shared" si="357"/>
        <v>musical</v>
      </c>
      <c r="S3806" s="11">
        <f t="shared" si="358"/>
        <v>42527.00953703704</v>
      </c>
      <c r="T3806" s="11">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s="7" t="str">
        <f t="shared" si="356"/>
        <v>theater</v>
      </c>
      <c r="R3807" s="7" t="str">
        <f t="shared" si="357"/>
        <v>musical</v>
      </c>
      <c r="S3807" s="11">
        <f t="shared" si="358"/>
        <v>41849.887037037035</v>
      </c>
      <c r="T3807" s="11">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s="7" t="str">
        <f t="shared" si="356"/>
        <v>theater</v>
      </c>
      <c r="R3808" s="7" t="str">
        <f t="shared" si="357"/>
        <v>musical</v>
      </c>
      <c r="S3808" s="11">
        <f t="shared" si="358"/>
        <v>41799.259039351848</v>
      </c>
      <c r="T3808" s="11">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s="7" t="str">
        <f t="shared" si="356"/>
        <v>theater</v>
      </c>
      <c r="R3809" s="7" t="str">
        <f t="shared" si="357"/>
        <v>musical</v>
      </c>
      <c r="S3809" s="11">
        <f t="shared" si="358"/>
        <v>42090.909016203703</v>
      </c>
      <c r="T3809" s="11">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s="7" t="str">
        <f t="shared" si="356"/>
        <v>theater</v>
      </c>
      <c r="R3810" s="7" t="str">
        <f t="shared" si="357"/>
        <v>plays</v>
      </c>
      <c r="S3810" s="11">
        <f t="shared" si="358"/>
        <v>42059.453923611116</v>
      </c>
      <c r="T3810" s="11">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s="7" t="str">
        <f t="shared" si="356"/>
        <v>theater</v>
      </c>
      <c r="R3811" s="7" t="str">
        <f t="shared" si="357"/>
        <v>plays</v>
      </c>
      <c r="S3811" s="11">
        <f t="shared" si="358"/>
        <v>41800.526701388888</v>
      </c>
      <c r="T3811" s="11">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s="7" t="str">
        <f t="shared" si="356"/>
        <v>theater</v>
      </c>
      <c r="R3812" s="7" t="str">
        <f t="shared" si="357"/>
        <v>plays</v>
      </c>
      <c r="S3812" s="11">
        <f t="shared" si="358"/>
        <v>42054.849050925928</v>
      </c>
      <c r="T3812" s="11">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s="7" t="str">
        <f t="shared" si="356"/>
        <v>theater</v>
      </c>
      <c r="R3813" s="7" t="str">
        <f t="shared" si="357"/>
        <v>plays</v>
      </c>
      <c r="S3813" s="11">
        <f t="shared" si="358"/>
        <v>42487.62700231481</v>
      </c>
      <c r="T3813" s="11">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s="7" t="str">
        <f t="shared" si="356"/>
        <v>theater</v>
      </c>
      <c r="R3814" s="7" t="str">
        <f t="shared" si="357"/>
        <v>plays</v>
      </c>
      <c r="S3814" s="11">
        <f t="shared" si="358"/>
        <v>42109.751250000001</v>
      </c>
      <c r="T3814" s="11">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s="7" t="str">
        <f t="shared" si="356"/>
        <v>theater</v>
      </c>
      <c r="R3815" s="7" t="str">
        <f t="shared" si="357"/>
        <v>plays</v>
      </c>
      <c r="S3815" s="11">
        <f t="shared" si="358"/>
        <v>42497.275706018518</v>
      </c>
      <c r="T3815" s="11">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s="7" t="str">
        <f t="shared" si="356"/>
        <v>theater</v>
      </c>
      <c r="R3816" s="7" t="str">
        <f t="shared" si="357"/>
        <v>plays</v>
      </c>
      <c r="S3816" s="11">
        <f t="shared" si="358"/>
        <v>42058.904074074075</v>
      </c>
      <c r="T3816" s="11">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s="7" t="str">
        <f t="shared" si="356"/>
        <v>theater</v>
      </c>
      <c r="R3817" s="7" t="str">
        <f t="shared" si="357"/>
        <v>plays</v>
      </c>
      <c r="S3817" s="11">
        <f t="shared" si="358"/>
        <v>42207.259918981479</v>
      </c>
      <c r="T3817" s="11">
        <f t="shared" si="35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s="7" t="str">
        <f t="shared" si="356"/>
        <v>theater</v>
      </c>
      <c r="R3818" s="7" t="str">
        <f t="shared" si="357"/>
        <v>plays</v>
      </c>
      <c r="S3818" s="11">
        <f t="shared" si="358"/>
        <v>41807.690081018518</v>
      </c>
      <c r="T3818" s="11">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s="7" t="str">
        <f t="shared" si="356"/>
        <v>theater</v>
      </c>
      <c r="R3819" s="7" t="str">
        <f t="shared" si="357"/>
        <v>plays</v>
      </c>
      <c r="S3819" s="11">
        <f t="shared" si="358"/>
        <v>42284.69694444444</v>
      </c>
      <c r="T3819" s="11">
        <f t="shared" si="35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s="7" t="str">
        <f t="shared" si="356"/>
        <v>theater</v>
      </c>
      <c r="R3820" s="7" t="str">
        <f t="shared" si="357"/>
        <v>plays</v>
      </c>
      <c r="S3820" s="11">
        <f t="shared" si="358"/>
        <v>42045.84238425926</v>
      </c>
      <c r="T3820" s="11">
        <f t="shared" si="35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s="7" t="str">
        <f t="shared" si="356"/>
        <v>theater</v>
      </c>
      <c r="R3821" s="7" t="str">
        <f t="shared" si="357"/>
        <v>plays</v>
      </c>
      <c r="S3821" s="11">
        <f t="shared" si="358"/>
        <v>42184.209537037037</v>
      </c>
      <c r="T3821" s="11">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s="7" t="str">
        <f t="shared" si="356"/>
        <v>theater</v>
      </c>
      <c r="R3822" s="7" t="str">
        <f t="shared" si="357"/>
        <v>plays</v>
      </c>
      <c r="S3822" s="11">
        <f t="shared" si="358"/>
        <v>42160.651817129634</v>
      </c>
      <c r="T3822" s="11">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s="7" t="str">
        <f t="shared" si="356"/>
        <v>theater</v>
      </c>
      <c r="R3823" s="7" t="str">
        <f t="shared" si="357"/>
        <v>plays</v>
      </c>
      <c r="S3823" s="11">
        <f t="shared" si="358"/>
        <v>42341.180636574078</v>
      </c>
      <c r="T3823" s="11">
        <f t="shared" si="35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s="7" t="str">
        <f t="shared" si="356"/>
        <v>theater</v>
      </c>
      <c r="R3824" s="7" t="str">
        <f t="shared" si="357"/>
        <v>plays</v>
      </c>
      <c r="S3824" s="11">
        <f t="shared" si="358"/>
        <v>42329.838159722218</v>
      </c>
      <c r="T3824" s="11">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s="7" t="str">
        <f t="shared" si="356"/>
        <v>theater</v>
      </c>
      <c r="R3825" s="7" t="str">
        <f t="shared" si="357"/>
        <v>plays</v>
      </c>
      <c r="S3825" s="11">
        <f t="shared" si="358"/>
        <v>42170.910231481481</v>
      </c>
      <c r="T3825" s="11">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s="7" t="str">
        <f t="shared" si="356"/>
        <v>theater</v>
      </c>
      <c r="R3826" s="7" t="str">
        <f t="shared" si="357"/>
        <v>plays</v>
      </c>
      <c r="S3826" s="11">
        <f t="shared" si="358"/>
        <v>42571.626192129625</v>
      </c>
      <c r="T3826" s="11">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s="7" t="str">
        <f t="shared" si="356"/>
        <v>theater</v>
      </c>
      <c r="R3827" s="7" t="str">
        <f t="shared" si="357"/>
        <v>plays</v>
      </c>
      <c r="S3827" s="11">
        <f t="shared" si="358"/>
        <v>42151.069606481484</v>
      </c>
      <c r="T3827" s="11">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s="7" t="str">
        <f t="shared" si="356"/>
        <v>theater</v>
      </c>
      <c r="R3828" s="7" t="str">
        <f t="shared" si="357"/>
        <v>plays</v>
      </c>
      <c r="S3828" s="11">
        <f t="shared" si="358"/>
        <v>42101.423541666663</v>
      </c>
      <c r="T3828" s="11">
        <f t="shared" si="35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s="7" t="str">
        <f t="shared" si="356"/>
        <v>theater</v>
      </c>
      <c r="R3829" s="7" t="str">
        <f t="shared" si="357"/>
        <v>plays</v>
      </c>
      <c r="S3829" s="11">
        <f t="shared" si="358"/>
        <v>42034.928252314814</v>
      </c>
      <c r="T3829" s="11">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s="7" t="str">
        <f t="shared" si="356"/>
        <v>theater</v>
      </c>
      <c r="R3830" s="7" t="str">
        <f t="shared" si="357"/>
        <v>plays</v>
      </c>
      <c r="S3830" s="11">
        <f t="shared" si="358"/>
        <v>41944.527627314819</v>
      </c>
      <c r="T3830" s="11">
        <f t="shared" si="35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s="7" t="str">
        <f t="shared" si="356"/>
        <v>theater</v>
      </c>
      <c r="R3831" s="7" t="str">
        <f t="shared" si="357"/>
        <v>plays</v>
      </c>
      <c r="S3831" s="11">
        <f t="shared" si="358"/>
        <v>42593.865405092598</v>
      </c>
      <c r="T3831" s="11">
        <f t="shared" si="35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s="7" t="str">
        <f t="shared" si="356"/>
        <v>theater</v>
      </c>
      <c r="R3832" s="7" t="str">
        <f t="shared" si="357"/>
        <v>plays</v>
      </c>
      <c r="S3832" s="11">
        <f t="shared" si="358"/>
        <v>42503.740868055553</v>
      </c>
      <c r="T3832" s="11">
        <f t="shared" si="35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s="7" t="str">
        <f t="shared" si="356"/>
        <v>theater</v>
      </c>
      <c r="R3833" s="7" t="str">
        <f t="shared" si="357"/>
        <v>plays</v>
      </c>
      <c r="S3833" s="11">
        <f t="shared" si="358"/>
        <v>41927.848900462966</v>
      </c>
      <c r="T3833" s="11">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s="7" t="str">
        <f t="shared" si="356"/>
        <v>theater</v>
      </c>
      <c r="R3834" s="7" t="str">
        <f t="shared" si="357"/>
        <v>plays</v>
      </c>
      <c r="S3834" s="11">
        <f t="shared" si="358"/>
        <v>42375.114988425921</v>
      </c>
      <c r="T3834" s="11">
        <f t="shared" si="35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s="7" t="str">
        <f t="shared" si="356"/>
        <v>theater</v>
      </c>
      <c r="R3835" s="7" t="str">
        <f t="shared" si="357"/>
        <v>plays</v>
      </c>
      <c r="S3835" s="11">
        <f t="shared" si="358"/>
        <v>41963.872361111105</v>
      </c>
      <c r="T3835" s="11">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s="7" t="str">
        <f t="shared" si="356"/>
        <v>theater</v>
      </c>
      <c r="R3836" s="7" t="str">
        <f t="shared" si="357"/>
        <v>plays</v>
      </c>
      <c r="S3836" s="11">
        <f t="shared" si="358"/>
        <v>42143.445219907408</v>
      </c>
      <c r="T3836" s="11">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s="7" t="str">
        <f t="shared" si="356"/>
        <v>theater</v>
      </c>
      <c r="R3837" s="7" t="str">
        <f t="shared" si="357"/>
        <v>plays</v>
      </c>
      <c r="S3837" s="11">
        <f t="shared" si="358"/>
        <v>42460.94222222222</v>
      </c>
      <c r="T3837" s="11">
        <f t="shared" si="35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s="7" t="str">
        <f t="shared" si="356"/>
        <v>theater</v>
      </c>
      <c r="R3838" s="7" t="str">
        <f t="shared" si="357"/>
        <v>plays</v>
      </c>
      <c r="S3838" s="11">
        <f t="shared" si="358"/>
        <v>42553.926527777774</v>
      </c>
      <c r="T3838" s="11">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s="7" t="str">
        <f t="shared" si="356"/>
        <v>theater</v>
      </c>
      <c r="R3839" s="7" t="str">
        <f t="shared" si="357"/>
        <v>plays</v>
      </c>
      <c r="S3839" s="11">
        <f t="shared" si="358"/>
        <v>42152.765717592592</v>
      </c>
      <c r="T3839" s="11">
        <f t="shared" si="35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s="7" t="str">
        <f t="shared" si="356"/>
        <v>theater</v>
      </c>
      <c r="R3840" s="7" t="str">
        <f t="shared" si="357"/>
        <v>plays</v>
      </c>
      <c r="S3840" s="11">
        <f t="shared" si="358"/>
        <v>42116.710752314815</v>
      </c>
      <c r="T3840" s="11">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s="7" t="str">
        <f t="shared" si="356"/>
        <v>theater</v>
      </c>
      <c r="R3841" s="7" t="str">
        <f t="shared" si="357"/>
        <v>plays</v>
      </c>
      <c r="S3841" s="11">
        <f t="shared" si="358"/>
        <v>42155.142638888887</v>
      </c>
      <c r="T3841" s="11">
        <f t="shared" si="35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s="7" t="str">
        <f t="shared" si="356"/>
        <v>theater</v>
      </c>
      <c r="R3842" s="7" t="str">
        <f t="shared" si="357"/>
        <v>plays</v>
      </c>
      <c r="S3842" s="11">
        <f t="shared" si="358"/>
        <v>42432.701724537037</v>
      </c>
      <c r="T3842" s="11">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E3843/L3843</f>
        <v>25.647058823529413</v>
      </c>
      <c r="Q3843" s="7" t="str">
        <f t="shared" ref="Q3843:Q3906" si="362">LEFT(N3843,FIND("/",N3843)-1)</f>
        <v>theater</v>
      </c>
      <c r="R3843" s="7" t="str">
        <f t="shared" ref="R3843:R3906" si="363">MID(N3843,FIND("/",N3843)+1,20)</f>
        <v>plays</v>
      </c>
      <c r="S3843" s="11">
        <f t="shared" ref="S3843:S3906" si="364">(((J3843/60)/60)/24)+DATE(1970,1,1)</f>
        <v>41780.785729166666</v>
      </c>
      <c r="T3843" s="11">
        <f t="shared" ref="T3843:T3906" si="365">(((I3843/60)/60)/24)+DATE(1970,1,1)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s="7" t="str">
        <f t="shared" si="362"/>
        <v>theater</v>
      </c>
      <c r="R3844" s="7" t="str">
        <f t="shared" si="363"/>
        <v>plays</v>
      </c>
      <c r="S3844" s="11">
        <f t="shared" si="364"/>
        <v>41740.493657407409</v>
      </c>
      <c r="T3844" s="11">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s="7" t="str">
        <f t="shared" si="362"/>
        <v>theater</v>
      </c>
      <c r="R3845" s="7" t="str">
        <f t="shared" si="363"/>
        <v>plays</v>
      </c>
      <c r="S3845" s="11">
        <f t="shared" si="364"/>
        <v>41766.072500000002</v>
      </c>
      <c r="T3845" s="11">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s="7" t="str">
        <f t="shared" si="362"/>
        <v>theater</v>
      </c>
      <c r="R3846" s="7" t="str">
        <f t="shared" si="363"/>
        <v>plays</v>
      </c>
      <c r="S3846" s="11">
        <f t="shared" si="364"/>
        <v>41766.617291666669</v>
      </c>
      <c r="T3846" s="11">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s="7" t="str">
        <f t="shared" si="362"/>
        <v>theater</v>
      </c>
      <c r="R3847" s="7" t="str">
        <f t="shared" si="363"/>
        <v>plays</v>
      </c>
      <c r="S3847" s="11">
        <f t="shared" si="364"/>
        <v>42248.627013888887</v>
      </c>
      <c r="T3847" s="11">
        <f t="shared" si="365"/>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s="7" t="str">
        <f t="shared" si="362"/>
        <v>theater</v>
      </c>
      <c r="R3848" s="7" t="str">
        <f t="shared" si="363"/>
        <v>plays</v>
      </c>
      <c r="S3848" s="11">
        <f t="shared" si="364"/>
        <v>41885.221550925926</v>
      </c>
      <c r="T3848" s="11">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s="7" t="str">
        <f t="shared" si="362"/>
        <v>theater</v>
      </c>
      <c r="R3849" s="7" t="str">
        <f t="shared" si="363"/>
        <v>plays</v>
      </c>
      <c r="S3849" s="11">
        <f t="shared" si="364"/>
        <v>42159.224432870367</v>
      </c>
      <c r="T3849" s="11">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s="7" t="str">
        <f t="shared" si="362"/>
        <v>theater</v>
      </c>
      <c r="R3850" s="7" t="str">
        <f t="shared" si="363"/>
        <v>plays</v>
      </c>
      <c r="S3850" s="11">
        <f t="shared" si="364"/>
        <v>42265.817002314812</v>
      </c>
      <c r="T3850" s="11">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s="7" t="str">
        <f t="shared" si="362"/>
        <v>theater</v>
      </c>
      <c r="R3851" s="7" t="str">
        <f t="shared" si="363"/>
        <v>plays</v>
      </c>
      <c r="S3851" s="11">
        <f t="shared" si="364"/>
        <v>42136.767175925925</v>
      </c>
      <c r="T3851" s="11">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s="7" t="str">
        <f t="shared" si="362"/>
        <v>theater</v>
      </c>
      <c r="R3852" s="7" t="str">
        <f t="shared" si="363"/>
        <v>plays</v>
      </c>
      <c r="S3852" s="11">
        <f t="shared" si="364"/>
        <v>41975.124340277776</v>
      </c>
      <c r="T3852" s="11">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s="7" t="str">
        <f t="shared" si="362"/>
        <v>theater</v>
      </c>
      <c r="R3853" s="7" t="str">
        <f t="shared" si="363"/>
        <v>plays</v>
      </c>
      <c r="S3853" s="11">
        <f t="shared" si="364"/>
        <v>42172.439571759256</v>
      </c>
      <c r="T3853" s="11">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s="7" t="str">
        <f t="shared" si="362"/>
        <v>theater</v>
      </c>
      <c r="R3854" s="7" t="str">
        <f t="shared" si="363"/>
        <v>plays</v>
      </c>
      <c r="S3854" s="11">
        <f t="shared" si="364"/>
        <v>42065.190694444449</v>
      </c>
      <c r="T3854" s="11">
        <f t="shared" si="365"/>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s="7" t="str">
        <f t="shared" si="362"/>
        <v>theater</v>
      </c>
      <c r="R3855" s="7" t="str">
        <f t="shared" si="363"/>
        <v>plays</v>
      </c>
      <c r="S3855" s="11">
        <f t="shared" si="364"/>
        <v>41848.84002314815</v>
      </c>
      <c r="T3855" s="11">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s="7" t="str">
        <f t="shared" si="362"/>
        <v>theater</v>
      </c>
      <c r="R3856" s="7" t="str">
        <f t="shared" si="363"/>
        <v>plays</v>
      </c>
      <c r="S3856" s="11">
        <f t="shared" si="364"/>
        <v>42103.884930555556</v>
      </c>
      <c r="T3856" s="11">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s="7" t="str">
        <f t="shared" si="362"/>
        <v>theater</v>
      </c>
      <c r="R3857" s="7" t="str">
        <f t="shared" si="363"/>
        <v>plays</v>
      </c>
      <c r="S3857" s="11">
        <f t="shared" si="364"/>
        <v>42059.970729166671</v>
      </c>
      <c r="T3857" s="11">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s="7" t="str">
        <f t="shared" si="362"/>
        <v>theater</v>
      </c>
      <c r="R3858" s="7" t="str">
        <f t="shared" si="363"/>
        <v>plays</v>
      </c>
      <c r="S3858" s="11">
        <f t="shared" si="364"/>
        <v>42041.743090277778</v>
      </c>
      <c r="T3858" s="11">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s="7" t="str">
        <f t="shared" si="362"/>
        <v>theater</v>
      </c>
      <c r="R3859" s="7" t="str">
        <f t="shared" si="363"/>
        <v>plays</v>
      </c>
      <c r="S3859" s="11">
        <f t="shared" si="364"/>
        <v>41829.73715277778</v>
      </c>
      <c r="T3859" s="11">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s="7" t="str">
        <f t="shared" si="362"/>
        <v>theater</v>
      </c>
      <c r="R3860" s="7" t="str">
        <f t="shared" si="363"/>
        <v>plays</v>
      </c>
      <c r="S3860" s="11">
        <f t="shared" si="364"/>
        <v>42128.431064814817</v>
      </c>
      <c r="T3860" s="11">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s="7" t="str">
        <f t="shared" si="362"/>
        <v>theater</v>
      </c>
      <c r="R3861" s="7" t="str">
        <f t="shared" si="363"/>
        <v>plays</v>
      </c>
      <c r="S3861" s="11">
        <f t="shared" si="364"/>
        <v>41789.893599537041</v>
      </c>
      <c r="T3861" s="11">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s="7" t="str">
        <f t="shared" si="362"/>
        <v>theater</v>
      </c>
      <c r="R3862" s="7" t="str">
        <f t="shared" si="363"/>
        <v>plays</v>
      </c>
      <c r="S3862" s="11">
        <f t="shared" si="364"/>
        <v>41833.660995370366</v>
      </c>
      <c r="T3862" s="11">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s="7" t="str">
        <f t="shared" si="362"/>
        <v>theater</v>
      </c>
      <c r="R3863" s="7" t="str">
        <f t="shared" si="363"/>
        <v>plays</v>
      </c>
      <c r="S3863" s="11">
        <f t="shared" si="364"/>
        <v>41914.590011574073</v>
      </c>
      <c r="T3863" s="11">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s="7" t="str">
        <f t="shared" si="362"/>
        <v>theater</v>
      </c>
      <c r="R3864" s="7" t="str">
        <f t="shared" si="363"/>
        <v>plays</v>
      </c>
      <c r="S3864" s="11">
        <f t="shared" si="364"/>
        <v>42611.261064814811</v>
      </c>
      <c r="T3864" s="11">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e">
        <f t="shared" si="361"/>
        <v>#DIV/0!</v>
      </c>
      <c r="Q3865" s="7" t="str">
        <f t="shared" si="362"/>
        <v>theater</v>
      </c>
      <c r="R3865" s="7" t="str">
        <f t="shared" si="363"/>
        <v>plays</v>
      </c>
      <c r="S3865" s="11">
        <f t="shared" si="364"/>
        <v>42253.633159722223</v>
      </c>
      <c r="T3865" s="11">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s="7" t="str">
        <f t="shared" si="362"/>
        <v>theater</v>
      </c>
      <c r="R3866" s="7" t="str">
        <f t="shared" si="363"/>
        <v>plays</v>
      </c>
      <c r="S3866" s="11">
        <f t="shared" si="364"/>
        <v>42295.891828703709</v>
      </c>
      <c r="T3866" s="11">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s="7" t="str">
        <f t="shared" si="362"/>
        <v>theater</v>
      </c>
      <c r="R3867" s="7" t="str">
        <f t="shared" si="363"/>
        <v>plays</v>
      </c>
      <c r="S3867" s="11">
        <f t="shared" si="364"/>
        <v>41841.651597222226</v>
      </c>
      <c r="T3867" s="11">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s="7" t="str">
        <f t="shared" si="362"/>
        <v>theater</v>
      </c>
      <c r="R3868" s="7" t="str">
        <f t="shared" si="363"/>
        <v>plays</v>
      </c>
      <c r="S3868" s="11">
        <f t="shared" si="364"/>
        <v>42402.947002314817</v>
      </c>
      <c r="T3868" s="11">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s="7" t="str">
        <f t="shared" si="362"/>
        <v>theater</v>
      </c>
      <c r="R3869" s="7" t="str">
        <f t="shared" si="363"/>
        <v>plays</v>
      </c>
      <c r="S3869" s="11">
        <f t="shared" si="364"/>
        <v>42509.814108796301</v>
      </c>
      <c r="T3869" s="11">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s="7" t="str">
        <f t="shared" si="362"/>
        <v>theater</v>
      </c>
      <c r="R3870" s="7" t="str">
        <f t="shared" si="363"/>
        <v>musical</v>
      </c>
      <c r="S3870" s="11">
        <f t="shared" si="364"/>
        <v>41865.659780092588</v>
      </c>
      <c r="T3870" s="11">
        <f t="shared" si="365"/>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s="7" t="str">
        <f t="shared" si="362"/>
        <v>theater</v>
      </c>
      <c r="R3871" s="7" t="str">
        <f t="shared" si="363"/>
        <v>musical</v>
      </c>
      <c r="S3871" s="11">
        <f t="shared" si="364"/>
        <v>42047.724444444444</v>
      </c>
      <c r="T3871" s="11">
        <f t="shared" si="365"/>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s="7" t="str">
        <f t="shared" si="362"/>
        <v>theater</v>
      </c>
      <c r="R3872" s="7" t="str">
        <f t="shared" si="363"/>
        <v>musical</v>
      </c>
      <c r="S3872" s="11">
        <f t="shared" si="364"/>
        <v>41793.17219907407</v>
      </c>
      <c r="T3872" s="11">
        <f t="shared" si="365"/>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s="7" t="str">
        <f t="shared" si="362"/>
        <v>theater</v>
      </c>
      <c r="R3873" s="7" t="str">
        <f t="shared" si="363"/>
        <v>musical</v>
      </c>
      <c r="S3873" s="11">
        <f t="shared" si="364"/>
        <v>42763.780671296292</v>
      </c>
      <c r="T3873" s="11">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e">
        <f t="shared" si="361"/>
        <v>#DIV/0!</v>
      </c>
      <c r="Q3874" s="7" t="str">
        <f t="shared" si="362"/>
        <v>theater</v>
      </c>
      <c r="R3874" s="7" t="str">
        <f t="shared" si="363"/>
        <v>musical</v>
      </c>
      <c r="S3874" s="11">
        <f t="shared" si="364"/>
        <v>42180.145787037036</v>
      </c>
      <c r="T3874" s="11">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e">
        <f t="shared" si="361"/>
        <v>#DIV/0!</v>
      </c>
      <c r="Q3875" s="7" t="str">
        <f t="shared" si="362"/>
        <v>theater</v>
      </c>
      <c r="R3875" s="7" t="str">
        <f t="shared" si="363"/>
        <v>musical</v>
      </c>
      <c r="S3875" s="11">
        <f t="shared" si="364"/>
        <v>42255.696006944447</v>
      </c>
      <c r="T3875" s="11">
        <f t="shared" si="365"/>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e">
        <f t="shared" si="361"/>
        <v>#DIV/0!</v>
      </c>
      <c r="Q3876" s="7" t="str">
        <f t="shared" si="362"/>
        <v>theater</v>
      </c>
      <c r="R3876" s="7" t="str">
        <f t="shared" si="363"/>
        <v>musical</v>
      </c>
      <c r="S3876" s="11">
        <f t="shared" si="364"/>
        <v>42007.016458333332</v>
      </c>
      <c r="T3876" s="11">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e">
        <f t="shared" si="361"/>
        <v>#DIV/0!</v>
      </c>
      <c r="Q3877" s="7" t="str">
        <f t="shared" si="362"/>
        <v>theater</v>
      </c>
      <c r="R3877" s="7" t="str">
        <f t="shared" si="363"/>
        <v>musical</v>
      </c>
      <c r="S3877" s="11">
        <f t="shared" si="364"/>
        <v>42615.346817129626</v>
      </c>
      <c r="T3877" s="11">
        <f t="shared" si="365"/>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s="7" t="str">
        <f t="shared" si="362"/>
        <v>theater</v>
      </c>
      <c r="R3878" s="7" t="str">
        <f t="shared" si="363"/>
        <v>musical</v>
      </c>
      <c r="S3878" s="11">
        <f t="shared" si="364"/>
        <v>42372.624166666668</v>
      </c>
      <c r="T3878" s="11">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s="7" t="str">
        <f t="shared" si="362"/>
        <v>theater</v>
      </c>
      <c r="R3879" s="7" t="str">
        <f t="shared" si="363"/>
        <v>musical</v>
      </c>
      <c r="S3879" s="11">
        <f t="shared" si="364"/>
        <v>42682.67768518519</v>
      </c>
      <c r="T3879" s="11">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s="7" t="str">
        <f t="shared" si="362"/>
        <v>theater</v>
      </c>
      <c r="R3880" s="7" t="str">
        <f t="shared" si="363"/>
        <v>musical</v>
      </c>
      <c r="S3880" s="11">
        <f t="shared" si="364"/>
        <v>42154.818819444445</v>
      </c>
      <c r="T3880" s="11">
        <f t="shared" si="365"/>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e">
        <f t="shared" si="361"/>
        <v>#DIV/0!</v>
      </c>
      <c r="Q3881" s="7" t="str">
        <f t="shared" si="362"/>
        <v>theater</v>
      </c>
      <c r="R3881" s="7" t="str">
        <f t="shared" si="363"/>
        <v>musical</v>
      </c>
      <c r="S3881" s="11">
        <f t="shared" si="364"/>
        <v>41999.861064814817</v>
      </c>
      <c r="T3881" s="11">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s="7" t="str">
        <f t="shared" si="362"/>
        <v>theater</v>
      </c>
      <c r="R3882" s="7" t="str">
        <f t="shared" si="363"/>
        <v>musical</v>
      </c>
      <c r="S3882" s="11">
        <f t="shared" si="364"/>
        <v>41815.815046296295</v>
      </c>
      <c r="T3882" s="11">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s="7" t="str">
        <f t="shared" si="362"/>
        <v>theater</v>
      </c>
      <c r="R3883" s="7" t="str">
        <f t="shared" si="363"/>
        <v>musical</v>
      </c>
      <c r="S3883" s="11">
        <f t="shared" si="364"/>
        <v>42756.018506944441</v>
      </c>
      <c r="T3883" s="11">
        <f t="shared" si="365"/>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e">
        <f t="shared" si="361"/>
        <v>#DIV/0!</v>
      </c>
      <c r="Q3884" s="7" t="str">
        <f t="shared" si="362"/>
        <v>theater</v>
      </c>
      <c r="R3884" s="7" t="str">
        <f t="shared" si="363"/>
        <v>musical</v>
      </c>
      <c r="S3884" s="11">
        <f t="shared" si="364"/>
        <v>42373.983449074076</v>
      </c>
      <c r="T3884" s="11">
        <f t="shared" si="365"/>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e">
        <f t="shared" si="361"/>
        <v>#DIV/0!</v>
      </c>
      <c r="Q3885" s="7" t="str">
        <f t="shared" si="362"/>
        <v>theater</v>
      </c>
      <c r="R3885" s="7" t="str">
        <f t="shared" si="363"/>
        <v>musical</v>
      </c>
      <c r="S3885" s="11">
        <f t="shared" si="364"/>
        <v>41854.602650462963</v>
      </c>
      <c r="T3885" s="11">
        <f t="shared" si="365"/>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e">
        <f t="shared" si="361"/>
        <v>#DIV/0!</v>
      </c>
      <c r="Q3886" s="7" t="str">
        <f t="shared" si="362"/>
        <v>theater</v>
      </c>
      <c r="R3886" s="7" t="str">
        <f t="shared" si="363"/>
        <v>musical</v>
      </c>
      <c r="S3886" s="11">
        <f t="shared" si="364"/>
        <v>42065.791574074072</v>
      </c>
      <c r="T3886" s="11">
        <f t="shared" si="365"/>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e">
        <f t="shared" si="361"/>
        <v>#DIV/0!</v>
      </c>
      <c r="Q3887" s="7" t="str">
        <f t="shared" si="362"/>
        <v>theater</v>
      </c>
      <c r="R3887" s="7" t="str">
        <f t="shared" si="363"/>
        <v>musical</v>
      </c>
      <c r="S3887" s="11">
        <f t="shared" si="364"/>
        <v>42469.951284722221</v>
      </c>
      <c r="T3887" s="11">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e">
        <f t="shared" si="361"/>
        <v>#DIV/0!</v>
      </c>
      <c r="Q3888" s="7" t="str">
        <f t="shared" si="362"/>
        <v>theater</v>
      </c>
      <c r="R3888" s="7" t="str">
        <f t="shared" si="363"/>
        <v>musical</v>
      </c>
      <c r="S3888" s="11">
        <f t="shared" si="364"/>
        <v>41954.228032407409</v>
      </c>
      <c r="T3888" s="11">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s="7" t="str">
        <f t="shared" si="362"/>
        <v>theater</v>
      </c>
      <c r="R3889" s="7" t="str">
        <f t="shared" si="363"/>
        <v>musical</v>
      </c>
      <c r="S3889" s="11">
        <f t="shared" si="364"/>
        <v>42079.857974537037</v>
      </c>
      <c r="T3889" s="11">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s="7" t="str">
        <f t="shared" si="362"/>
        <v>theater</v>
      </c>
      <c r="R3890" s="7" t="str">
        <f t="shared" si="363"/>
        <v>plays</v>
      </c>
      <c r="S3890" s="11">
        <f t="shared" si="364"/>
        <v>42762.545810185184</v>
      </c>
      <c r="T3890" s="11">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s="7" t="str">
        <f t="shared" si="362"/>
        <v>theater</v>
      </c>
      <c r="R3891" s="7" t="str">
        <f t="shared" si="363"/>
        <v>plays</v>
      </c>
      <c r="S3891" s="11">
        <f t="shared" si="364"/>
        <v>41977.004976851851</v>
      </c>
      <c r="T3891" s="11">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s="7" t="str">
        <f t="shared" si="362"/>
        <v>theater</v>
      </c>
      <c r="R3892" s="7" t="str">
        <f t="shared" si="363"/>
        <v>plays</v>
      </c>
      <c r="S3892" s="11">
        <f t="shared" si="364"/>
        <v>42171.758611111116</v>
      </c>
      <c r="T3892" s="11">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s="7" t="str">
        <f t="shared" si="362"/>
        <v>theater</v>
      </c>
      <c r="R3893" s="7" t="str">
        <f t="shared" si="363"/>
        <v>plays</v>
      </c>
      <c r="S3893" s="11">
        <f t="shared" si="364"/>
        <v>42056.1324537037</v>
      </c>
      <c r="T3893" s="11">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e">
        <f t="shared" si="361"/>
        <v>#DIV/0!</v>
      </c>
      <c r="Q3894" s="7" t="str">
        <f t="shared" si="362"/>
        <v>theater</v>
      </c>
      <c r="R3894" s="7" t="str">
        <f t="shared" si="363"/>
        <v>plays</v>
      </c>
      <c r="S3894" s="11">
        <f t="shared" si="364"/>
        <v>41867.652280092596</v>
      </c>
      <c r="T3894" s="11">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s="7" t="str">
        <f t="shared" si="362"/>
        <v>theater</v>
      </c>
      <c r="R3895" s="7" t="str">
        <f t="shared" si="363"/>
        <v>plays</v>
      </c>
      <c r="S3895" s="11">
        <f t="shared" si="364"/>
        <v>41779.657870370371</v>
      </c>
      <c r="T3895" s="11">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s="7" t="str">
        <f t="shared" si="362"/>
        <v>theater</v>
      </c>
      <c r="R3896" s="7" t="str">
        <f t="shared" si="363"/>
        <v>plays</v>
      </c>
      <c r="S3896" s="11">
        <f t="shared" si="364"/>
        <v>42679.958472222221</v>
      </c>
      <c r="T3896" s="11">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s="7" t="str">
        <f t="shared" si="362"/>
        <v>theater</v>
      </c>
      <c r="R3897" s="7" t="str">
        <f t="shared" si="363"/>
        <v>plays</v>
      </c>
      <c r="S3897" s="11">
        <f t="shared" si="364"/>
        <v>42032.250208333338</v>
      </c>
      <c r="T3897" s="11">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s="7" t="str">
        <f t="shared" si="362"/>
        <v>theater</v>
      </c>
      <c r="R3898" s="7" t="str">
        <f t="shared" si="363"/>
        <v>plays</v>
      </c>
      <c r="S3898" s="11">
        <f t="shared" si="364"/>
        <v>41793.191875000004</v>
      </c>
      <c r="T3898" s="11">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s="7" t="str">
        <f t="shared" si="362"/>
        <v>theater</v>
      </c>
      <c r="R3899" s="7" t="str">
        <f t="shared" si="363"/>
        <v>plays</v>
      </c>
      <c r="S3899" s="11">
        <f t="shared" si="364"/>
        <v>41982.87364583333</v>
      </c>
      <c r="T3899" s="11">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s="7" t="str">
        <f t="shared" si="362"/>
        <v>theater</v>
      </c>
      <c r="R3900" s="7" t="str">
        <f t="shared" si="363"/>
        <v>plays</v>
      </c>
      <c r="S3900" s="11">
        <f t="shared" si="364"/>
        <v>42193.482291666667</v>
      </c>
      <c r="T3900" s="11">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s="7" t="str">
        <f t="shared" si="362"/>
        <v>theater</v>
      </c>
      <c r="R3901" s="7" t="str">
        <f t="shared" si="363"/>
        <v>plays</v>
      </c>
      <c r="S3901" s="11">
        <f t="shared" si="364"/>
        <v>41843.775011574071</v>
      </c>
      <c r="T3901" s="11">
        <f t="shared" si="365"/>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s="7" t="str">
        <f t="shared" si="362"/>
        <v>theater</v>
      </c>
      <c r="R3902" s="7" t="str">
        <f t="shared" si="363"/>
        <v>plays</v>
      </c>
      <c r="S3902" s="11">
        <f t="shared" si="364"/>
        <v>42136.092488425929</v>
      </c>
      <c r="T3902" s="11">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s="7" t="str">
        <f t="shared" si="362"/>
        <v>theater</v>
      </c>
      <c r="R3903" s="7" t="str">
        <f t="shared" si="363"/>
        <v>plays</v>
      </c>
      <c r="S3903" s="11">
        <f t="shared" si="364"/>
        <v>42317.826377314821</v>
      </c>
      <c r="T3903" s="11">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s="7" t="str">
        <f t="shared" si="362"/>
        <v>theater</v>
      </c>
      <c r="R3904" s="7" t="str">
        <f t="shared" si="363"/>
        <v>plays</v>
      </c>
      <c r="S3904" s="11">
        <f t="shared" si="364"/>
        <v>42663.468078703707</v>
      </c>
      <c r="T3904" s="11">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e">
        <f t="shared" si="361"/>
        <v>#DIV/0!</v>
      </c>
      <c r="Q3905" s="7" t="str">
        <f t="shared" si="362"/>
        <v>theater</v>
      </c>
      <c r="R3905" s="7" t="str">
        <f t="shared" si="363"/>
        <v>plays</v>
      </c>
      <c r="S3905" s="11">
        <f t="shared" si="364"/>
        <v>42186.01116898148</v>
      </c>
      <c r="T3905" s="11">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s="7" t="str">
        <f t="shared" si="362"/>
        <v>theater</v>
      </c>
      <c r="R3906" s="7" t="str">
        <f t="shared" si="363"/>
        <v>plays</v>
      </c>
      <c r="S3906" s="11">
        <f t="shared" si="364"/>
        <v>42095.229166666672</v>
      </c>
      <c r="T3906" s="11">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E3907/L3907</f>
        <v>24.714285714285715</v>
      </c>
      <c r="Q3907" s="7" t="str">
        <f t="shared" ref="Q3907:Q3970" si="368">LEFT(N3907,FIND("/",N3907)-1)</f>
        <v>theater</v>
      </c>
      <c r="R3907" s="7" t="str">
        <f t="shared" ref="R3907:R3970" si="369">MID(N3907,FIND("/",N3907)+1,20)</f>
        <v>plays</v>
      </c>
      <c r="S3907" s="11">
        <f t="shared" ref="S3907:S3970" si="370">(((J3907/60)/60)/24)+DATE(1970,1,1)</f>
        <v>42124.623877314814</v>
      </c>
      <c r="T3907" s="11">
        <f t="shared" ref="T3907:T3970" si="371">(((I3907/60)/60)/24)+DATE(1970,1,1)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s="7" t="str">
        <f t="shared" si="368"/>
        <v>theater</v>
      </c>
      <c r="R3908" s="7" t="str">
        <f t="shared" si="369"/>
        <v>plays</v>
      </c>
      <c r="S3908" s="11">
        <f t="shared" si="370"/>
        <v>42143.917743055557</v>
      </c>
      <c r="T3908" s="11">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s="7" t="str">
        <f t="shared" si="368"/>
        <v>theater</v>
      </c>
      <c r="R3909" s="7" t="str">
        <f t="shared" si="369"/>
        <v>plays</v>
      </c>
      <c r="S3909" s="11">
        <f t="shared" si="370"/>
        <v>41906.819513888891</v>
      </c>
      <c r="T3909" s="11">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s="7" t="str">
        <f t="shared" si="368"/>
        <v>theater</v>
      </c>
      <c r="R3910" s="7" t="str">
        <f t="shared" si="369"/>
        <v>plays</v>
      </c>
      <c r="S3910" s="11">
        <f t="shared" si="370"/>
        <v>41834.135370370372</v>
      </c>
      <c r="T3910" s="11">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s="7" t="str">
        <f t="shared" si="368"/>
        <v>theater</v>
      </c>
      <c r="R3911" s="7" t="str">
        <f t="shared" si="369"/>
        <v>plays</v>
      </c>
      <c r="S3911" s="11">
        <f t="shared" si="370"/>
        <v>41863.359282407408</v>
      </c>
      <c r="T3911" s="11">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s="7" t="str">
        <f t="shared" si="368"/>
        <v>theater</v>
      </c>
      <c r="R3912" s="7" t="str">
        <f t="shared" si="369"/>
        <v>plays</v>
      </c>
      <c r="S3912" s="11">
        <f t="shared" si="370"/>
        <v>42224.756909722222</v>
      </c>
      <c r="T3912" s="11">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s="7" t="str">
        <f t="shared" si="368"/>
        <v>theater</v>
      </c>
      <c r="R3913" s="7" t="str">
        <f t="shared" si="369"/>
        <v>plays</v>
      </c>
      <c r="S3913" s="11">
        <f t="shared" si="370"/>
        <v>41939.8122337963</v>
      </c>
      <c r="T3913" s="11">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s="7" t="str">
        <f t="shared" si="368"/>
        <v>theater</v>
      </c>
      <c r="R3914" s="7" t="str">
        <f t="shared" si="369"/>
        <v>plays</v>
      </c>
      <c r="S3914" s="11">
        <f t="shared" si="370"/>
        <v>42059.270023148143</v>
      </c>
      <c r="T3914" s="11">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s="7" t="str">
        <f t="shared" si="368"/>
        <v>theater</v>
      </c>
      <c r="R3915" s="7" t="str">
        <f t="shared" si="369"/>
        <v>plays</v>
      </c>
      <c r="S3915" s="11">
        <f t="shared" si="370"/>
        <v>42308.211215277777</v>
      </c>
      <c r="T3915" s="11">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s="7" t="str">
        <f t="shared" si="368"/>
        <v>theater</v>
      </c>
      <c r="R3916" s="7" t="str">
        <f t="shared" si="369"/>
        <v>plays</v>
      </c>
      <c r="S3916" s="11">
        <f t="shared" si="370"/>
        <v>42114.818935185183</v>
      </c>
      <c r="T3916" s="11">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s="7" t="str">
        <f t="shared" si="368"/>
        <v>theater</v>
      </c>
      <c r="R3917" s="7" t="str">
        <f t="shared" si="369"/>
        <v>plays</v>
      </c>
      <c r="S3917" s="11">
        <f t="shared" si="370"/>
        <v>42492.98505787037</v>
      </c>
      <c r="T3917" s="11">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e">
        <f t="shared" si="367"/>
        <v>#DIV/0!</v>
      </c>
      <c r="Q3918" s="7" t="str">
        <f t="shared" si="368"/>
        <v>theater</v>
      </c>
      <c r="R3918" s="7" t="str">
        <f t="shared" si="369"/>
        <v>plays</v>
      </c>
      <c r="S3918" s="11">
        <f t="shared" si="370"/>
        <v>42494.471666666665</v>
      </c>
      <c r="T3918" s="11">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s="7" t="str">
        <f t="shared" si="368"/>
        <v>theater</v>
      </c>
      <c r="R3919" s="7" t="str">
        <f t="shared" si="369"/>
        <v>plays</v>
      </c>
      <c r="S3919" s="11">
        <f t="shared" si="370"/>
        <v>41863.527326388888</v>
      </c>
      <c r="T3919" s="11">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s="7" t="str">
        <f t="shared" si="368"/>
        <v>theater</v>
      </c>
      <c r="R3920" s="7" t="str">
        <f t="shared" si="369"/>
        <v>plays</v>
      </c>
      <c r="S3920" s="11">
        <f t="shared" si="370"/>
        <v>41843.664618055554</v>
      </c>
      <c r="T3920" s="11">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s="7" t="str">
        <f t="shared" si="368"/>
        <v>theater</v>
      </c>
      <c r="R3921" s="7" t="str">
        <f t="shared" si="369"/>
        <v>plays</v>
      </c>
      <c r="S3921" s="11">
        <f t="shared" si="370"/>
        <v>42358.684872685189</v>
      </c>
      <c r="T3921" s="11">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s="7" t="str">
        <f t="shared" si="368"/>
        <v>theater</v>
      </c>
      <c r="R3922" s="7" t="str">
        <f t="shared" si="369"/>
        <v>plays</v>
      </c>
      <c r="S3922" s="11">
        <f t="shared" si="370"/>
        <v>42657.38726851852</v>
      </c>
      <c r="T3922" s="11">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e">
        <f t="shared" si="367"/>
        <v>#DIV/0!</v>
      </c>
      <c r="Q3923" s="7" t="str">
        <f t="shared" si="368"/>
        <v>theater</v>
      </c>
      <c r="R3923" s="7" t="str">
        <f t="shared" si="369"/>
        <v>plays</v>
      </c>
      <c r="S3923" s="11">
        <f t="shared" si="370"/>
        <v>41926.542303240742</v>
      </c>
      <c r="T3923" s="11">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s="7" t="str">
        <f t="shared" si="368"/>
        <v>theater</v>
      </c>
      <c r="R3924" s="7" t="str">
        <f t="shared" si="369"/>
        <v>plays</v>
      </c>
      <c r="S3924" s="11">
        <f t="shared" si="370"/>
        <v>42020.768634259264</v>
      </c>
      <c r="T3924" s="11">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s="7" t="str">
        <f t="shared" si="368"/>
        <v>theater</v>
      </c>
      <c r="R3925" s="7" t="str">
        <f t="shared" si="369"/>
        <v>plays</v>
      </c>
      <c r="S3925" s="11">
        <f t="shared" si="370"/>
        <v>42075.979988425926</v>
      </c>
      <c r="T3925" s="11">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s="7" t="str">
        <f t="shared" si="368"/>
        <v>theater</v>
      </c>
      <c r="R3926" s="7" t="str">
        <f t="shared" si="369"/>
        <v>plays</v>
      </c>
      <c r="S3926" s="11">
        <f t="shared" si="370"/>
        <v>41786.959745370368</v>
      </c>
      <c r="T3926" s="11">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s="7" t="str">
        <f t="shared" si="368"/>
        <v>theater</v>
      </c>
      <c r="R3927" s="7" t="str">
        <f t="shared" si="369"/>
        <v>plays</v>
      </c>
      <c r="S3927" s="11">
        <f t="shared" si="370"/>
        <v>41820.870821759258</v>
      </c>
      <c r="T3927" s="11">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s="7" t="str">
        <f t="shared" si="368"/>
        <v>theater</v>
      </c>
      <c r="R3928" s="7" t="str">
        <f t="shared" si="369"/>
        <v>plays</v>
      </c>
      <c r="S3928" s="11">
        <f t="shared" si="370"/>
        <v>41970.085046296299</v>
      </c>
      <c r="T3928" s="11">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s="7" t="str">
        <f t="shared" si="368"/>
        <v>theater</v>
      </c>
      <c r="R3929" s="7" t="str">
        <f t="shared" si="369"/>
        <v>plays</v>
      </c>
      <c r="S3929" s="11">
        <f t="shared" si="370"/>
        <v>41830.267407407409</v>
      </c>
      <c r="T3929" s="11">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s="7" t="str">
        <f t="shared" si="368"/>
        <v>theater</v>
      </c>
      <c r="R3930" s="7" t="str">
        <f t="shared" si="369"/>
        <v>plays</v>
      </c>
      <c r="S3930" s="11">
        <f t="shared" si="370"/>
        <v>42265.683182870373</v>
      </c>
      <c r="T3930" s="11">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s="7" t="str">
        <f t="shared" si="368"/>
        <v>theater</v>
      </c>
      <c r="R3931" s="7" t="str">
        <f t="shared" si="369"/>
        <v>plays</v>
      </c>
      <c r="S3931" s="11">
        <f t="shared" si="370"/>
        <v>42601.827141203699</v>
      </c>
      <c r="T3931" s="11">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e">
        <f t="shared" si="367"/>
        <v>#DIV/0!</v>
      </c>
      <c r="Q3932" s="7" t="str">
        <f t="shared" si="368"/>
        <v>theater</v>
      </c>
      <c r="R3932" s="7" t="str">
        <f t="shared" si="369"/>
        <v>plays</v>
      </c>
      <c r="S3932" s="11">
        <f t="shared" si="370"/>
        <v>42433.338749999995</v>
      </c>
      <c r="T3932" s="11">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e">
        <f t="shared" si="367"/>
        <v>#DIV/0!</v>
      </c>
      <c r="Q3933" s="7" t="str">
        <f t="shared" si="368"/>
        <v>theater</v>
      </c>
      <c r="R3933" s="7" t="str">
        <f t="shared" si="369"/>
        <v>plays</v>
      </c>
      <c r="S3933" s="11">
        <f t="shared" si="370"/>
        <v>42228.151701388888</v>
      </c>
      <c r="T3933" s="11">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s="7" t="str">
        <f t="shared" si="368"/>
        <v>theater</v>
      </c>
      <c r="R3934" s="7" t="str">
        <f t="shared" si="369"/>
        <v>plays</v>
      </c>
      <c r="S3934" s="11">
        <f t="shared" si="370"/>
        <v>42415.168564814812</v>
      </c>
      <c r="T3934" s="11">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s="7" t="str">
        <f t="shared" si="368"/>
        <v>theater</v>
      </c>
      <c r="R3935" s="7" t="str">
        <f t="shared" si="369"/>
        <v>plays</v>
      </c>
      <c r="S3935" s="11">
        <f t="shared" si="370"/>
        <v>42538.968310185184</v>
      </c>
      <c r="T3935" s="11">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s="7" t="str">
        <f t="shared" si="368"/>
        <v>theater</v>
      </c>
      <c r="R3936" s="7" t="str">
        <f t="shared" si="369"/>
        <v>plays</v>
      </c>
      <c r="S3936" s="11">
        <f t="shared" si="370"/>
        <v>42233.671747685185</v>
      </c>
      <c r="T3936" s="11">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s="7" t="str">
        <f t="shared" si="368"/>
        <v>theater</v>
      </c>
      <c r="R3937" s="7" t="str">
        <f t="shared" si="369"/>
        <v>plays</v>
      </c>
      <c r="S3937" s="11">
        <f t="shared" si="370"/>
        <v>42221.656782407401</v>
      </c>
      <c r="T3937" s="11">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e">
        <f t="shared" si="367"/>
        <v>#DIV/0!</v>
      </c>
      <c r="Q3938" s="7" t="str">
        <f t="shared" si="368"/>
        <v>theater</v>
      </c>
      <c r="R3938" s="7" t="str">
        <f t="shared" si="369"/>
        <v>plays</v>
      </c>
      <c r="S3938" s="11">
        <f t="shared" si="370"/>
        <v>42675.262962962966</v>
      </c>
      <c r="T3938" s="11">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s="7" t="str">
        <f t="shared" si="368"/>
        <v>theater</v>
      </c>
      <c r="R3939" s="7" t="str">
        <f t="shared" si="369"/>
        <v>plays</v>
      </c>
      <c r="S3939" s="11">
        <f t="shared" si="370"/>
        <v>42534.631481481483</v>
      </c>
      <c r="T3939" s="11">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s="7" t="str">
        <f t="shared" si="368"/>
        <v>theater</v>
      </c>
      <c r="R3940" s="7" t="str">
        <f t="shared" si="369"/>
        <v>plays</v>
      </c>
      <c r="S3940" s="11">
        <f t="shared" si="370"/>
        <v>42151.905717592599</v>
      </c>
      <c r="T3940" s="11">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s="7" t="str">
        <f t="shared" si="368"/>
        <v>theater</v>
      </c>
      <c r="R3941" s="7" t="str">
        <f t="shared" si="369"/>
        <v>plays</v>
      </c>
      <c r="S3941" s="11">
        <f t="shared" si="370"/>
        <v>41915.400219907409</v>
      </c>
      <c r="T3941" s="11">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s="7" t="str">
        <f t="shared" si="368"/>
        <v>theater</v>
      </c>
      <c r="R3942" s="7" t="str">
        <f t="shared" si="369"/>
        <v>plays</v>
      </c>
      <c r="S3942" s="11">
        <f t="shared" si="370"/>
        <v>41961.492488425924</v>
      </c>
      <c r="T3942" s="11">
        <f t="shared" si="371"/>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s="7" t="str">
        <f t="shared" si="368"/>
        <v>theater</v>
      </c>
      <c r="R3943" s="7" t="str">
        <f t="shared" si="369"/>
        <v>plays</v>
      </c>
      <c r="S3943" s="11">
        <f t="shared" si="370"/>
        <v>41940.587233796294</v>
      </c>
      <c r="T3943" s="11">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e">
        <f t="shared" si="367"/>
        <v>#DIV/0!</v>
      </c>
      <c r="Q3944" s="7" t="str">
        <f t="shared" si="368"/>
        <v>theater</v>
      </c>
      <c r="R3944" s="7" t="str">
        <f t="shared" si="369"/>
        <v>plays</v>
      </c>
      <c r="S3944" s="11">
        <f t="shared" si="370"/>
        <v>42111.904097222221</v>
      </c>
      <c r="T3944" s="11">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s="7" t="str">
        <f t="shared" si="368"/>
        <v>theater</v>
      </c>
      <c r="R3945" s="7" t="str">
        <f t="shared" si="369"/>
        <v>plays</v>
      </c>
      <c r="S3945" s="11">
        <f t="shared" si="370"/>
        <v>42279.778564814813</v>
      </c>
      <c r="T3945" s="11">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e">
        <f t="shared" si="367"/>
        <v>#DIV/0!</v>
      </c>
      <c r="Q3946" s="7" t="str">
        <f t="shared" si="368"/>
        <v>theater</v>
      </c>
      <c r="R3946" s="7" t="str">
        <f t="shared" si="369"/>
        <v>plays</v>
      </c>
      <c r="S3946" s="11">
        <f t="shared" si="370"/>
        <v>42213.662905092591</v>
      </c>
      <c r="T3946" s="11">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s="7" t="str">
        <f t="shared" si="368"/>
        <v>theater</v>
      </c>
      <c r="R3947" s="7" t="str">
        <f t="shared" si="369"/>
        <v>plays</v>
      </c>
      <c r="S3947" s="11">
        <f t="shared" si="370"/>
        <v>42109.801712962959</v>
      </c>
      <c r="T3947" s="11">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s="7" t="str">
        <f t="shared" si="368"/>
        <v>theater</v>
      </c>
      <c r="R3948" s="7" t="str">
        <f t="shared" si="369"/>
        <v>plays</v>
      </c>
      <c r="S3948" s="11">
        <f t="shared" si="370"/>
        <v>42031.833587962959</v>
      </c>
      <c r="T3948" s="11">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s="7" t="str">
        <f t="shared" si="368"/>
        <v>theater</v>
      </c>
      <c r="R3949" s="7" t="str">
        <f t="shared" si="369"/>
        <v>plays</v>
      </c>
      <c r="S3949" s="11">
        <f t="shared" si="370"/>
        <v>42615.142870370371</v>
      </c>
      <c r="T3949" s="11">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e">
        <f t="shared" si="367"/>
        <v>#DIV/0!</v>
      </c>
      <c r="Q3950" s="7" t="str">
        <f t="shared" si="368"/>
        <v>theater</v>
      </c>
      <c r="R3950" s="7" t="str">
        <f t="shared" si="369"/>
        <v>plays</v>
      </c>
      <c r="S3950" s="11">
        <f t="shared" si="370"/>
        <v>41829.325497685182</v>
      </c>
      <c r="T3950" s="11">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s="7" t="str">
        <f t="shared" si="368"/>
        <v>theater</v>
      </c>
      <c r="R3951" s="7" t="str">
        <f t="shared" si="369"/>
        <v>plays</v>
      </c>
      <c r="S3951" s="11">
        <f t="shared" si="370"/>
        <v>42016.120613425926</v>
      </c>
      <c r="T3951" s="11">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s="7" t="str">
        <f t="shared" si="368"/>
        <v>theater</v>
      </c>
      <c r="R3952" s="7" t="str">
        <f t="shared" si="369"/>
        <v>plays</v>
      </c>
      <c r="S3952" s="11">
        <f t="shared" si="370"/>
        <v>42439.702314814815</v>
      </c>
      <c r="T3952" s="11">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s="7" t="str">
        <f t="shared" si="368"/>
        <v>theater</v>
      </c>
      <c r="R3953" s="7" t="str">
        <f t="shared" si="369"/>
        <v>plays</v>
      </c>
      <c r="S3953" s="11">
        <f t="shared" si="370"/>
        <v>42433.825717592597</v>
      </c>
      <c r="T3953" s="11">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s="7" t="str">
        <f t="shared" si="368"/>
        <v>theater</v>
      </c>
      <c r="R3954" s="7" t="str">
        <f t="shared" si="369"/>
        <v>plays</v>
      </c>
      <c r="S3954" s="11">
        <f t="shared" si="370"/>
        <v>42243.790393518517</v>
      </c>
      <c r="T3954" s="11">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e">
        <f t="shared" si="367"/>
        <v>#DIV/0!</v>
      </c>
      <c r="Q3955" s="7" t="str">
        <f t="shared" si="368"/>
        <v>theater</v>
      </c>
      <c r="R3955" s="7" t="str">
        <f t="shared" si="369"/>
        <v>plays</v>
      </c>
      <c r="S3955" s="11">
        <f t="shared" si="370"/>
        <v>42550.048449074078</v>
      </c>
      <c r="T3955" s="11">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e">
        <f t="shared" si="367"/>
        <v>#DIV/0!</v>
      </c>
      <c r="Q3956" s="7" t="str">
        <f t="shared" si="368"/>
        <v>theater</v>
      </c>
      <c r="R3956" s="7" t="str">
        <f t="shared" si="369"/>
        <v>plays</v>
      </c>
      <c r="S3956" s="11">
        <f t="shared" si="370"/>
        <v>41774.651203703703</v>
      </c>
      <c r="T3956" s="11">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s="7" t="str">
        <f t="shared" si="368"/>
        <v>theater</v>
      </c>
      <c r="R3957" s="7" t="str">
        <f t="shared" si="369"/>
        <v>plays</v>
      </c>
      <c r="S3957" s="11">
        <f t="shared" si="370"/>
        <v>42306.848854166667</v>
      </c>
      <c r="T3957" s="11">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e">
        <f t="shared" si="367"/>
        <v>#DIV/0!</v>
      </c>
      <c r="Q3958" s="7" t="str">
        <f t="shared" si="368"/>
        <v>theater</v>
      </c>
      <c r="R3958" s="7" t="str">
        <f t="shared" si="369"/>
        <v>plays</v>
      </c>
      <c r="S3958" s="11">
        <f t="shared" si="370"/>
        <v>42457.932025462964</v>
      </c>
      <c r="T3958" s="11">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s="7" t="str">
        <f t="shared" si="368"/>
        <v>theater</v>
      </c>
      <c r="R3959" s="7" t="str">
        <f t="shared" si="369"/>
        <v>plays</v>
      </c>
      <c r="S3959" s="11">
        <f t="shared" si="370"/>
        <v>42513.976319444439</v>
      </c>
      <c r="T3959" s="11">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s="7" t="str">
        <f t="shared" si="368"/>
        <v>theater</v>
      </c>
      <c r="R3960" s="7" t="str">
        <f t="shared" si="369"/>
        <v>plays</v>
      </c>
      <c r="S3960" s="11">
        <f t="shared" si="370"/>
        <v>41816.950370370374</v>
      </c>
      <c r="T3960" s="11">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s="7" t="str">
        <f t="shared" si="368"/>
        <v>theater</v>
      </c>
      <c r="R3961" s="7" t="str">
        <f t="shared" si="369"/>
        <v>plays</v>
      </c>
      <c r="S3961" s="11">
        <f t="shared" si="370"/>
        <v>41880.788842592592</v>
      </c>
      <c r="T3961" s="11">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s="7" t="str">
        <f t="shared" si="368"/>
        <v>theater</v>
      </c>
      <c r="R3962" s="7" t="str">
        <f t="shared" si="369"/>
        <v>plays</v>
      </c>
      <c r="S3962" s="11">
        <f t="shared" si="370"/>
        <v>42342.845555555556</v>
      </c>
      <c r="T3962" s="11">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s="7" t="str">
        <f t="shared" si="368"/>
        <v>theater</v>
      </c>
      <c r="R3963" s="7" t="str">
        <f t="shared" si="369"/>
        <v>plays</v>
      </c>
      <c r="S3963" s="11">
        <f t="shared" si="370"/>
        <v>41745.891319444447</v>
      </c>
      <c r="T3963" s="11">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s="7" t="str">
        <f t="shared" si="368"/>
        <v>theater</v>
      </c>
      <c r="R3964" s="7" t="str">
        <f t="shared" si="369"/>
        <v>plays</v>
      </c>
      <c r="S3964" s="11">
        <f t="shared" si="370"/>
        <v>42311.621458333335</v>
      </c>
      <c r="T3964" s="11">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e">
        <f t="shared" si="367"/>
        <v>#DIV/0!</v>
      </c>
      <c r="Q3965" s="7" t="str">
        <f t="shared" si="368"/>
        <v>theater</v>
      </c>
      <c r="R3965" s="7" t="str">
        <f t="shared" si="369"/>
        <v>plays</v>
      </c>
      <c r="S3965" s="11">
        <f t="shared" si="370"/>
        <v>42296.154131944444</v>
      </c>
      <c r="T3965" s="11">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s="7" t="str">
        <f t="shared" si="368"/>
        <v>theater</v>
      </c>
      <c r="R3966" s="7" t="str">
        <f t="shared" si="369"/>
        <v>plays</v>
      </c>
      <c r="S3966" s="11">
        <f t="shared" si="370"/>
        <v>42053.722060185188</v>
      </c>
      <c r="T3966" s="11">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s="7" t="str">
        <f t="shared" si="368"/>
        <v>theater</v>
      </c>
      <c r="R3967" s="7" t="str">
        <f t="shared" si="369"/>
        <v>plays</v>
      </c>
      <c r="S3967" s="11">
        <f t="shared" si="370"/>
        <v>42414.235879629632</v>
      </c>
      <c r="T3967" s="11">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s="7" t="str">
        <f t="shared" si="368"/>
        <v>theater</v>
      </c>
      <c r="R3968" s="7" t="str">
        <f t="shared" si="369"/>
        <v>plays</v>
      </c>
      <c r="S3968" s="11">
        <f t="shared" si="370"/>
        <v>41801.711550925924</v>
      </c>
      <c r="T3968" s="11">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s="7" t="str">
        <f t="shared" si="368"/>
        <v>theater</v>
      </c>
      <c r="R3969" s="7" t="str">
        <f t="shared" si="369"/>
        <v>plays</v>
      </c>
      <c r="S3969" s="11">
        <f t="shared" si="370"/>
        <v>42770.290590277778</v>
      </c>
      <c r="T3969" s="11">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s="7" t="str">
        <f t="shared" si="368"/>
        <v>theater</v>
      </c>
      <c r="R3970" s="7" t="str">
        <f t="shared" si="369"/>
        <v>plays</v>
      </c>
      <c r="S3970" s="11">
        <f t="shared" si="370"/>
        <v>42452.815659722226</v>
      </c>
      <c r="T3970" s="11">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E3971/L3971</f>
        <v>35.166666666666664</v>
      </c>
      <c r="Q3971" s="7" t="str">
        <f t="shared" ref="Q3971:Q4034" si="374">LEFT(N3971,FIND("/",N3971)-1)</f>
        <v>theater</v>
      </c>
      <c r="R3971" s="7" t="str">
        <f t="shared" ref="R3971:R4034" si="375">MID(N3971,FIND("/",N3971)+1,20)</f>
        <v>plays</v>
      </c>
      <c r="S3971" s="11">
        <f t="shared" ref="S3971:S4034" si="376">(((J3971/60)/60)/24)+DATE(1970,1,1)</f>
        <v>42601.854699074072</v>
      </c>
      <c r="T3971" s="11">
        <f t="shared" ref="T3971:T4034" si="377">(((I3971/60)/60)/24)+DATE(1970,1,1)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s="7" t="str">
        <f t="shared" si="374"/>
        <v>theater</v>
      </c>
      <c r="R3972" s="7" t="str">
        <f t="shared" si="375"/>
        <v>plays</v>
      </c>
      <c r="S3972" s="11">
        <f t="shared" si="376"/>
        <v>42447.863553240735</v>
      </c>
      <c r="T3972" s="11">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s="7" t="str">
        <f t="shared" si="374"/>
        <v>theater</v>
      </c>
      <c r="R3973" s="7" t="str">
        <f t="shared" si="375"/>
        <v>plays</v>
      </c>
      <c r="S3973" s="11">
        <f t="shared" si="376"/>
        <v>41811.536180555559</v>
      </c>
      <c r="T3973" s="11">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s="7" t="str">
        <f t="shared" si="374"/>
        <v>theater</v>
      </c>
      <c r="R3974" s="7" t="str">
        <f t="shared" si="375"/>
        <v>plays</v>
      </c>
      <c r="S3974" s="11">
        <f t="shared" si="376"/>
        <v>41981.067523148144</v>
      </c>
      <c r="T3974" s="11">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s="7" t="str">
        <f t="shared" si="374"/>
        <v>theater</v>
      </c>
      <c r="R3975" s="7" t="str">
        <f t="shared" si="375"/>
        <v>plays</v>
      </c>
      <c r="S3975" s="11">
        <f t="shared" si="376"/>
        <v>42469.68414351852</v>
      </c>
      <c r="T3975" s="11">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s="7" t="str">
        <f t="shared" si="374"/>
        <v>theater</v>
      </c>
      <c r="R3976" s="7" t="str">
        <f t="shared" si="375"/>
        <v>plays</v>
      </c>
      <c r="S3976" s="11">
        <f t="shared" si="376"/>
        <v>42493.546851851846</v>
      </c>
      <c r="T3976" s="11">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e">
        <f t="shared" si="373"/>
        <v>#DIV/0!</v>
      </c>
      <c r="Q3977" s="7" t="str">
        <f t="shared" si="374"/>
        <v>theater</v>
      </c>
      <c r="R3977" s="7" t="str">
        <f t="shared" si="375"/>
        <v>plays</v>
      </c>
      <c r="S3977" s="11">
        <f t="shared" si="376"/>
        <v>42534.866875</v>
      </c>
      <c r="T3977" s="11">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s="7" t="str">
        <f t="shared" si="374"/>
        <v>theater</v>
      </c>
      <c r="R3978" s="7" t="str">
        <f t="shared" si="375"/>
        <v>plays</v>
      </c>
      <c r="S3978" s="11">
        <f t="shared" si="376"/>
        <v>41830.858344907407</v>
      </c>
      <c r="T3978" s="11">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s="7" t="str">
        <f t="shared" si="374"/>
        <v>theater</v>
      </c>
      <c r="R3979" s="7" t="str">
        <f t="shared" si="375"/>
        <v>plays</v>
      </c>
      <c r="S3979" s="11">
        <f t="shared" si="376"/>
        <v>42543.788564814815</v>
      </c>
      <c r="T3979" s="11">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s="7" t="str">
        <f t="shared" si="374"/>
        <v>theater</v>
      </c>
      <c r="R3980" s="7" t="str">
        <f t="shared" si="375"/>
        <v>plays</v>
      </c>
      <c r="S3980" s="11">
        <f t="shared" si="376"/>
        <v>41975.642974537041</v>
      </c>
      <c r="T3980" s="11">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s="7" t="str">
        <f t="shared" si="374"/>
        <v>theater</v>
      </c>
      <c r="R3981" s="7" t="str">
        <f t="shared" si="375"/>
        <v>plays</v>
      </c>
      <c r="S3981" s="11">
        <f t="shared" si="376"/>
        <v>42069.903437500005</v>
      </c>
      <c r="T3981" s="11">
        <f t="shared" si="377"/>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s="7" t="str">
        <f t="shared" si="374"/>
        <v>theater</v>
      </c>
      <c r="R3982" s="7" t="str">
        <f t="shared" si="375"/>
        <v>plays</v>
      </c>
      <c r="S3982" s="11">
        <f t="shared" si="376"/>
        <v>41795.598923611113</v>
      </c>
      <c r="T3982" s="11">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s="7" t="str">
        <f t="shared" si="374"/>
        <v>theater</v>
      </c>
      <c r="R3983" s="7" t="str">
        <f t="shared" si="375"/>
        <v>plays</v>
      </c>
      <c r="S3983" s="11">
        <f t="shared" si="376"/>
        <v>42508.179965277777</v>
      </c>
      <c r="T3983" s="11">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s="7" t="str">
        <f t="shared" si="374"/>
        <v>theater</v>
      </c>
      <c r="R3984" s="7" t="str">
        <f t="shared" si="375"/>
        <v>plays</v>
      </c>
      <c r="S3984" s="11">
        <f t="shared" si="376"/>
        <v>42132.809953703705</v>
      </c>
      <c r="T3984" s="11">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s="7" t="str">
        <f t="shared" si="374"/>
        <v>theater</v>
      </c>
      <c r="R3985" s="7" t="str">
        <f t="shared" si="375"/>
        <v>plays</v>
      </c>
      <c r="S3985" s="11">
        <f t="shared" si="376"/>
        <v>41747.86986111111</v>
      </c>
      <c r="T3985" s="11">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s="7" t="str">
        <f t="shared" si="374"/>
        <v>theater</v>
      </c>
      <c r="R3986" s="7" t="str">
        <f t="shared" si="375"/>
        <v>plays</v>
      </c>
      <c r="S3986" s="11">
        <f t="shared" si="376"/>
        <v>41920.963472222218</v>
      </c>
      <c r="T3986" s="11">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s="7" t="str">
        <f t="shared" si="374"/>
        <v>theater</v>
      </c>
      <c r="R3987" s="7" t="str">
        <f t="shared" si="375"/>
        <v>plays</v>
      </c>
      <c r="S3987" s="11">
        <f t="shared" si="376"/>
        <v>42399.707407407404</v>
      </c>
      <c r="T3987" s="11">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s="7" t="str">
        <f t="shared" si="374"/>
        <v>theater</v>
      </c>
      <c r="R3988" s="7" t="str">
        <f t="shared" si="375"/>
        <v>plays</v>
      </c>
      <c r="S3988" s="11">
        <f t="shared" si="376"/>
        <v>42467.548541666663</v>
      </c>
      <c r="T3988" s="11">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s="7" t="str">
        <f t="shared" si="374"/>
        <v>theater</v>
      </c>
      <c r="R3989" s="7" t="str">
        <f t="shared" si="375"/>
        <v>plays</v>
      </c>
      <c r="S3989" s="11">
        <f t="shared" si="376"/>
        <v>41765.92465277778</v>
      </c>
      <c r="T3989" s="11">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s="7" t="str">
        <f t="shared" si="374"/>
        <v>theater</v>
      </c>
      <c r="R3990" s="7" t="str">
        <f t="shared" si="375"/>
        <v>plays</v>
      </c>
      <c r="S3990" s="11">
        <f t="shared" si="376"/>
        <v>42230.08116898148</v>
      </c>
      <c r="T3990" s="11">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e">
        <f t="shared" si="373"/>
        <v>#DIV/0!</v>
      </c>
      <c r="Q3991" s="7" t="str">
        <f t="shared" si="374"/>
        <v>theater</v>
      </c>
      <c r="R3991" s="7" t="str">
        <f t="shared" si="375"/>
        <v>plays</v>
      </c>
      <c r="S3991" s="11">
        <f t="shared" si="376"/>
        <v>42286.749780092592</v>
      </c>
      <c r="T3991" s="11">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s="7" t="str">
        <f t="shared" si="374"/>
        <v>theater</v>
      </c>
      <c r="R3992" s="7" t="str">
        <f t="shared" si="375"/>
        <v>plays</v>
      </c>
      <c r="S3992" s="11">
        <f t="shared" si="376"/>
        <v>42401.672372685185</v>
      </c>
      <c r="T3992" s="11">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s="7" t="str">
        <f t="shared" si="374"/>
        <v>theater</v>
      </c>
      <c r="R3993" s="7" t="str">
        <f t="shared" si="375"/>
        <v>plays</v>
      </c>
      <c r="S3993" s="11">
        <f t="shared" si="376"/>
        <v>42125.644467592589</v>
      </c>
      <c r="T3993" s="11">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s="7" t="str">
        <f t="shared" si="374"/>
        <v>theater</v>
      </c>
      <c r="R3994" s="7" t="str">
        <f t="shared" si="375"/>
        <v>plays</v>
      </c>
      <c r="S3994" s="11">
        <f t="shared" si="376"/>
        <v>42289.94049768518</v>
      </c>
      <c r="T3994" s="11">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s="7" t="str">
        <f t="shared" si="374"/>
        <v>theater</v>
      </c>
      <c r="R3995" s="7" t="str">
        <f t="shared" si="375"/>
        <v>plays</v>
      </c>
      <c r="S3995" s="11">
        <f t="shared" si="376"/>
        <v>42107.864722222221</v>
      </c>
      <c r="T3995" s="11">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s="7" t="str">
        <f t="shared" si="374"/>
        <v>theater</v>
      </c>
      <c r="R3996" s="7" t="str">
        <f t="shared" si="375"/>
        <v>plays</v>
      </c>
      <c r="S3996" s="11">
        <f t="shared" si="376"/>
        <v>41809.389930555553</v>
      </c>
      <c r="T3996" s="11">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s="7" t="str">
        <f t="shared" si="374"/>
        <v>theater</v>
      </c>
      <c r="R3997" s="7" t="str">
        <f t="shared" si="375"/>
        <v>plays</v>
      </c>
      <c r="S3997" s="11">
        <f t="shared" si="376"/>
        <v>42019.683761574073</v>
      </c>
      <c r="T3997" s="11">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s="7" t="str">
        <f t="shared" si="374"/>
        <v>theater</v>
      </c>
      <c r="R3998" s="7" t="str">
        <f t="shared" si="375"/>
        <v>plays</v>
      </c>
      <c r="S3998" s="11">
        <f t="shared" si="376"/>
        <v>41950.26694444444</v>
      </c>
      <c r="T3998" s="11">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e">
        <f t="shared" si="373"/>
        <v>#DIV/0!</v>
      </c>
      <c r="Q3999" s="7" t="str">
        <f t="shared" si="374"/>
        <v>theater</v>
      </c>
      <c r="R3999" s="7" t="str">
        <f t="shared" si="375"/>
        <v>plays</v>
      </c>
      <c r="S3999" s="11">
        <f t="shared" si="376"/>
        <v>42069.391446759255</v>
      </c>
      <c r="T3999" s="11">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s="7" t="str">
        <f t="shared" si="374"/>
        <v>theater</v>
      </c>
      <c r="R4000" s="7" t="str">
        <f t="shared" si="375"/>
        <v>plays</v>
      </c>
      <c r="S4000" s="11">
        <f t="shared" si="376"/>
        <v>42061.963263888887</v>
      </c>
      <c r="T4000" s="11">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s="7" t="str">
        <f t="shared" si="374"/>
        <v>theater</v>
      </c>
      <c r="R4001" s="7" t="str">
        <f t="shared" si="375"/>
        <v>plays</v>
      </c>
      <c r="S4001" s="11">
        <f t="shared" si="376"/>
        <v>41842.828680555554</v>
      </c>
      <c r="T4001" s="11">
        <f t="shared" si="377"/>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s="7" t="str">
        <f t="shared" si="374"/>
        <v>theater</v>
      </c>
      <c r="R4002" s="7" t="str">
        <f t="shared" si="375"/>
        <v>plays</v>
      </c>
      <c r="S4002" s="11">
        <f t="shared" si="376"/>
        <v>42437.64534722222</v>
      </c>
      <c r="T4002" s="11">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s="7" t="str">
        <f t="shared" si="374"/>
        <v>theater</v>
      </c>
      <c r="R4003" s="7" t="str">
        <f t="shared" si="375"/>
        <v>plays</v>
      </c>
      <c r="S4003" s="11">
        <f t="shared" si="376"/>
        <v>42775.964212962965</v>
      </c>
      <c r="T4003" s="11">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s="7" t="str">
        <f t="shared" si="374"/>
        <v>theater</v>
      </c>
      <c r="R4004" s="7" t="str">
        <f t="shared" si="375"/>
        <v>plays</v>
      </c>
      <c r="S4004" s="11">
        <f t="shared" si="376"/>
        <v>41879.043530092589</v>
      </c>
      <c r="T4004" s="11">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s="7" t="str">
        <f t="shared" si="374"/>
        <v>theater</v>
      </c>
      <c r="R4005" s="7" t="str">
        <f t="shared" si="375"/>
        <v>plays</v>
      </c>
      <c r="S4005" s="11">
        <f t="shared" si="376"/>
        <v>42020.587349537032</v>
      </c>
      <c r="T4005" s="11">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s="7" t="str">
        <f t="shared" si="374"/>
        <v>theater</v>
      </c>
      <c r="R4006" s="7" t="str">
        <f t="shared" si="375"/>
        <v>plays</v>
      </c>
      <c r="S4006" s="11">
        <f t="shared" si="376"/>
        <v>41890.16269675926</v>
      </c>
      <c r="T4006" s="11">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s="7" t="str">
        <f t="shared" si="374"/>
        <v>theater</v>
      </c>
      <c r="R4007" s="7" t="str">
        <f t="shared" si="375"/>
        <v>plays</v>
      </c>
      <c r="S4007" s="11">
        <f t="shared" si="376"/>
        <v>41872.807696759257</v>
      </c>
      <c r="T4007" s="11">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s="7" t="str">
        <f t="shared" si="374"/>
        <v>theater</v>
      </c>
      <c r="R4008" s="7" t="str">
        <f t="shared" si="375"/>
        <v>plays</v>
      </c>
      <c r="S4008" s="11">
        <f t="shared" si="376"/>
        <v>42391.772997685184</v>
      </c>
      <c r="T4008" s="11">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s="7" t="str">
        <f t="shared" si="374"/>
        <v>theater</v>
      </c>
      <c r="R4009" s="7" t="str">
        <f t="shared" si="375"/>
        <v>plays</v>
      </c>
      <c r="S4009" s="11">
        <f t="shared" si="376"/>
        <v>41848.772928240738</v>
      </c>
      <c r="T4009" s="11">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s="7" t="str">
        <f t="shared" si="374"/>
        <v>theater</v>
      </c>
      <c r="R4010" s="7" t="str">
        <f t="shared" si="375"/>
        <v>plays</v>
      </c>
      <c r="S4010" s="11">
        <f t="shared" si="376"/>
        <v>42177.964201388888</v>
      </c>
      <c r="T4010" s="11">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s="7" t="str">
        <f t="shared" si="374"/>
        <v>theater</v>
      </c>
      <c r="R4011" s="7" t="str">
        <f t="shared" si="375"/>
        <v>plays</v>
      </c>
      <c r="S4011" s="11">
        <f t="shared" si="376"/>
        <v>41851.700925925928</v>
      </c>
      <c r="T4011" s="11">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s="7" t="str">
        <f t="shared" si="374"/>
        <v>theater</v>
      </c>
      <c r="R4012" s="7" t="str">
        <f t="shared" si="375"/>
        <v>plays</v>
      </c>
      <c r="S4012" s="11">
        <f t="shared" si="376"/>
        <v>41921.770439814813</v>
      </c>
      <c r="T4012" s="11">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s="7" t="str">
        <f t="shared" si="374"/>
        <v>theater</v>
      </c>
      <c r="R4013" s="7" t="str">
        <f t="shared" si="375"/>
        <v>plays</v>
      </c>
      <c r="S4013" s="11">
        <f t="shared" si="376"/>
        <v>42002.54488425926</v>
      </c>
      <c r="T4013" s="11">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e">
        <f t="shared" si="373"/>
        <v>#DIV/0!</v>
      </c>
      <c r="Q4014" s="7" t="str">
        <f t="shared" si="374"/>
        <v>theater</v>
      </c>
      <c r="R4014" s="7" t="str">
        <f t="shared" si="375"/>
        <v>plays</v>
      </c>
      <c r="S4014" s="11">
        <f t="shared" si="376"/>
        <v>42096.544548611113</v>
      </c>
      <c r="T4014" s="11">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s="7" t="str">
        <f t="shared" si="374"/>
        <v>theater</v>
      </c>
      <c r="R4015" s="7" t="str">
        <f t="shared" si="375"/>
        <v>plays</v>
      </c>
      <c r="S4015" s="11">
        <f t="shared" si="376"/>
        <v>42021.301192129627</v>
      </c>
      <c r="T4015" s="11">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e">
        <f t="shared" si="373"/>
        <v>#DIV/0!</v>
      </c>
      <c r="Q4016" s="7" t="str">
        <f t="shared" si="374"/>
        <v>theater</v>
      </c>
      <c r="R4016" s="7" t="str">
        <f t="shared" si="375"/>
        <v>plays</v>
      </c>
      <c r="S4016" s="11">
        <f t="shared" si="376"/>
        <v>42419.246168981481</v>
      </c>
      <c r="T4016" s="11">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s="7" t="str">
        <f t="shared" si="374"/>
        <v>theater</v>
      </c>
      <c r="R4017" s="7" t="str">
        <f t="shared" si="375"/>
        <v>plays</v>
      </c>
      <c r="S4017" s="11">
        <f t="shared" si="376"/>
        <v>42174.780821759254</v>
      </c>
      <c r="T4017" s="11">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s="7" t="str">
        <f t="shared" si="374"/>
        <v>theater</v>
      </c>
      <c r="R4018" s="7" t="str">
        <f t="shared" si="375"/>
        <v>plays</v>
      </c>
      <c r="S4018" s="11">
        <f t="shared" si="376"/>
        <v>41869.872685185182</v>
      </c>
      <c r="T4018" s="11">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s="7" t="str">
        <f t="shared" si="374"/>
        <v>theater</v>
      </c>
      <c r="R4019" s="7" t="str">
        <f t="shared" si="375"/>
        <v>plays</v>
      </c>
      <c r="S4019" s="11">
        <f t="shared" si="376"/>
        <v>41856.672152777777</v>
      </c>
      <c r="T4019" s="11">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s="7" t="str">
        <f t="shared" si="374"/>
        <v>theater</v>
      </c>
      <c r="R4020" s="7" t="str">
        <f t="shared" si="375"/>
        <v>plays</v>
      </c>
      <c r="S4020" s="11">
        <f t="shared" si="376"/>
        <v>42620.91097222222</v>
      </c>
      <c r="T4020" s="11">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s="7" t="str">
        <f t="shared" si="374"/>
        <v>theater</v>
      </c>
      <c r="R4021" s="7" t="str">
        <f t="shared" si="375"/>
        <v>plays</v>
      </c>
      <c r="S4021" s="11">
        <f t="shared" si="376"/>
        <v>42417.675879629634</v>
      </c>
      <c r="T4021" s="11">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s="7" t="str">
        <f t="shared" si="374"/>
        <v>theater</v>
      </c>
      <c r="R4022" s="7" t="str">
        <f t="shared" si="375"/>
        <v>plays</v>
      </c>
      <c r="S4022" s="11">
        <f t="shared" si="376"/>
        <v>42057.190960648149</v>
      </c>
      <c r="T4022" s="11">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s="7" t="str">
        <f t="shared" si="374"/>
        <v>theater</v>
      </c>
      <c r="R4023" s="7" t="str">
        <f t="shared" si="375"/>
        <v>plays</v>
      </c>
      <c r="S4023" s="11">
        <f t="shared" si="376"/>
        <v>41878.911550925928</v>
      </c>
      <c r="T4023" s="11">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s="7" t="str">
        <f t="shared" si="374"/>
        <v>theater</v>
      </c>
      <c r="R4024" s="7" t="str">
        <f t="shared" si="375"/>
        <v>plays</v>
      </c>
      <c r="S4024" s="11">
        <f t="shared" si="376"/>
        <v>41990.584108796291</v>
      </c>
      <c r="T4024" s="11">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e">
        <f t="shared" si="373"/>
        <v>#DIV/0!</v>
      </c>
      <c r="Q4025" s="7" t="str">
        <f t="shared" si="374"/>
        <v>theater</v>
      </c>
      <c r="R4025" s="7" t="str">
        <f t="shared" si="375"/>
        <v>plays</v>
      </c>
      <c r="S4025" s="11">
        <f t="shared" si="376"/>
        <v>42408.999571759254</v>
      </c>
      <c r="T4025" s="11">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s="7" t="str">
        <f t="shared" si="374"/>
        <v>theater</v>
      </c>
      <c r="R4026" s="7" t="str">
        <f t="shared" si="375"/>
        <v>plays</v>
      </c>
      <c r="S4026" s="11">
        <f t="shared" si="376"/>
        <v>42217.670104166667</v>
      </c>
      <c r="T4026" s="11">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s="7" t="str">
        <f t="shared" si="374"/>
        <v>theater</v>
      </c>
      <c r="R4027" s="7" t="str">
        <f t="shared" si="375"/>
        <v>plays</v>
      </c>
      <c r="S4027" s="11">
        <f t="shared" si="376"/>
        <v>42151.237685185188</v>
      </c>
      <c r="T4027" s="11">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e">
        <f t="shared" si="373"/>
        <v>#DIV/0!</v>
      </c>
      <c r="Q4028" s="7" t="str">
        <f t="shared" si="374"/>
        <v>theater</v>
      </c>
      <c r="R4028" s="7" t="str">
        <f t="shared" si="375"/>
        <v>plays</v>
      </c>
      <c r="S4028" s="11">
        <f t="shared" si="376"/>
        <v>42282.655543981484</v>
      </c>
      <c r="T4028" s="11">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s="7" t="str">
        <f t="shared" si="374"/>
        <v>theater</v>
      </c>
      <c r="R4029" s="7" t="str">
        <f t="shared" si="375"/>
        <v>plays</v>
      </c>
      <c r="S4029" s="11">
        <f t="shared" si="376"/>
        <v>42768.97084490741</v>
      </c>
      <c r="T4029" s="11">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s="7" t="str">
        <f t="shared" si="374"/>
        <v>theater</v>
      </c>
      <c r="R4030" s="7" t="str">
        <f t="shared" si="375"/>
        <v>plays</v>
      </c>
      <c r="S4030" s="11">
        <f t="shared" si="376"/>
        <v>41765.938657407409</v>
      </c>
      <c r="T4030" s="11">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e">
        <f t="shared" si="373"/>
        <v>#DIV/0!</v>
      </c>
      <c r="Q4031" s="7" t="str">
        <f t="shared" si="374"/>
        <v>theater</v>
      </c>
      <c r="R4031" s="7" t="str">
        <f t="shared" si="375"/>
        <v>plays</v>
      </c>
      <c r="S4031" s="11">
        <f t="shared" si="376"/>
        <v>42322.025115740747</v>
      </c>
      <c r="T4031" s="11">
        <f t="shared" si="377"/>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s="7" t="str">
        <f t="shared" si="374"/>
        <v>theater</v>
      </c>
      <c r="R4032" s="7" t="str">
        <f t="shared" si="375"/>
        <v>plays</v>
      </c>
      <c r="S4032" s="11">
        <f t="shared" si="376"/>
        <v>42374.655081018514</v>
      </c>
      <c r="T4032" s="11">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e">
        <f t="shared" si="373"/>
        <v>#DIV/0!</v>
      </c>
      <c r="Q4033" s="7" t="str">
        <f t="shared" si="374"/>
        <v>theater</v>
      </c>
      <c r="R4033" s="7" t="str">
        <f t="shared" si="375"/>
        <v>plays</v>
      </c>
      <c r="S4033" s="11">
        <f t="shared" si="376"/>
        <v>41941.585231481484</v>
      </c>
      <c r="T4033" s="11">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s="7" t="str">
        <f t="shared" si="374"/>
        <v>theater</v>
      </c>
      <c r="R4034" s="7" t="str">
        <f t="shared" si="375"/>
        <v>plays</v>
      </c>
      <c r="S4034" s="11">
        <f t="shared" si="376"/>
        <v>42293.809212962966</v>
      </c>
      <c r="T4034" s="11">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E4035/L4035</f>
        <v>65.340319148936175</v>
      </c>
      <c r="Q4035" s="7" t="str">
        <f t="shared" ref="Q4035:Q4098" si="380">LEFT(N4035,FIND("/",N4035)-1)</f>
        <v>theater</v>
      </c>
      <c r="R4035" s="7" t="str">
        <f t="shared" ref="R4035:R4098" si="381">MID(N4035,FIND("/",N4035)+1,20)</f>
        <v>plays</v>
      </c>
      <c r="S4035" s="11">
        <f t="shared" ref="S4035:S4098" si="382">(((J4035/60)/60)/24)+DATE(1970,1,1)</f>
        <v>42614.268796296295</v>
      </c>
      <c r="T4035" s="11">
        <f t="shared" ref="T4035:T4098" si="383">(((I4035/60)/60)/24)+DATE(1970,1,1)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s="7" t="str">
        <f t="shared" si="380"/>
        <v>theater</v>
      </c>
      <c r="R4036" s="7" t="str">
        <f t="shared" si="381"/>
        <v>plays</v>
      </c>
      <c r="S4036" s="11">
        <f t="shared" si="382"/>
        <v>42067.947337962964</v>
      </c>
      <c r="T4036" s="11">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s="7" t="str">
        <f t="shared" si="380"/>
        <v>theater</v>
      </c>
      <c r="R4037" s="7" t="str">
        <f t="shared" si="381"/>
        <v>plays</v>
      </c>
      <c r="S4037" s="11">
        <f t="shared" si="382"/>
        <v>41903.882951388885</v>
      </c>
      <c r="T4037" s="11">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s="7" t="str">
        <f t="shared" si="380"/>
        <v>theater</v>
      </c>
      <c r="R4038" s="7" t="str">
        <f t="shared" si="381"/>
        <v>plays</v>
      </c>
      <c r="S4038" s="11">
        <f t="shared" si="382"/>
        <v>41804.937083333331</v>
      </c>
      <c r="T4038" s="11">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s="7" t="str">
        <f t="shared" si="380"/>
        <v>theater</v>
      </c>
      <c r="R4039" s="7" t="str">
        <f t="shared" si="381"/>
        <v>plays</v>
      </c>
      <c r="S4039" s="11">
        <f t="shared" si="382"/>
        <v>42497.070775462969</v>
      </c>
      <c r="T4039" s="11">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s="7" t="str">
        <f t="shared" si="380"/>
        <v>theater</v>
      </c>
      <c r="R4040" s="7" t="str">
        <f t="shared" si="381"/>
        <v>plays</v>
      </c>
      <c r="S4040" s="11">
        <f t="shared" si="382"/>
        <v>41869.798726851855</v>
      </c>
      <c r="T4040" s="11">
        <f t="shared" si="38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s="7" t="str">
        <f t="shared" si="380"/>
        <v>theater</v>
      </c>
      <c r="R4041" s="7" t="str">
        <f t="shared" si="381"/>
        <v>plays</v>
      </c>
      <c r="S4041" s="11">
        <f t="shared" si="382"/>
        <v>42305.670914351853</v>
      </c>
      <c r="T4041" s="11">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s="7" t="str">
        <f t="shared" si="380"/>
        <v>theater</v>
      </c>
      <c r="R4042" s="7" t="str">
        <f t="shared" si="381"/>
        <v>plays</v>
      </c>
      <c r="S4042" s="11">
        <f t="shared" si="382"/>
        <v>42144.231527777782</v>
      </c>
      <c r="T4042" s="11">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s="7" t="str">
        <f t="shared" si="380"/>
        <v>theater</v>
      </c>
      <c r="R4043" s="7" t="str">
        <f t="shared" si="381"/>
        <v>plays</v>
      </c>
      <c r="S4043" s="11">
        <f t="shared" si="382"/>
        <v>42559.474004629628</v>
      </c>
      <c r="T4043" s="11">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s="7" t="str">
        <f t="shared" si="380"/>
        <v>theater</v>
      </c>
      <c r="R4044" s="7" t="str">
        <f t="shared" si="381"/>
        <v>plays</v>
      </c>
      <c r="S4044" s="11">
        <f t="shared" si="382"/>
        <v>41995.084074074075</v>
      </c>
      <c r="T4044" s="11">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e">
        <f t="shared" si="379"/>
        <v>#DIV/0!</v>
      </c>
      <c r="Q4045" s="7" t="str">
        <f t="shared" si="380"/>
        <v>theater</v>
      </c>
      <c r="R4045" s="7" t="str">
        <f t="shared" si="381"/>
        <v>plays</v>
      </c>
      <c r="S4045" s="11">
        <f t="shared" si="382"/>
        <v>41948.957465277781</v>
      </c>
      <c r="T4045" s="11">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s="7" t="str">
        <f t="shared" si="380"/>
        <v>theater</v>
      </c>
      <c r="R4046" s="7" t="str">
        <f t="shared" si="381"/>
        <v>plays</v>
      </c>
      <c r="S4046" s="11">
        <f t="shared" si="382"/>
        <v>42074.219699074078</v>
      </c>
      <c r="T4046" s="11">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s="7" t="str">
        <f t="shared" si="380"/>
        <v>theater</v>
      </c>
      <c r="R4047" s="7" t="str">
        <f t="shared" si="381"/>
        <v>plays</v>
      </c>
      <c r="S4047" s="11">
        <f t="shared" si="382"/>
        <v>41842.201261574075</v>
      </c>
      <c r="T4047" s="11">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s="7" t="str">
        <f t="shared" si="380"/>
        <v>theater</v>
      </c>
      <c r="R4048" s="7" t="str">
        <f t="shared" si="381"/>
        <v>plays</v>
      </c>
      <c r="S4048" s="11">
        <f t="shared" si="382"/>
        <v>41904.650578703702</v>
      </c>
      <c r="T4048" s="11">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s="7" t="str">
        <f t="shared" si="380"/>
        <v>theater</v>
      </c>
      <c r="R4049" s="7" t="str">
        <f t="shared" si="381"/>
        <v>plays</v>
      </c>
      <c r="S4049" s="11">
        <f t="shared" si="382"/>
        <v>41991.022488425922</v>
      </c>
      <c r="T4049" s="11">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s="7" t="str">
        <f t="shared" si="380"/>
        <v>theater</v>
      </c>
      <c r="R4050" s="7" t="str">
        <f t="shared" si="381"/>
        <v>plays</v>
      </c>
      <c r="S4050" s="11">
        <f t="shared" si="382"/>
        <v>42436.509108796294</v>
      </c>
      <c r="T4050" s="11">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s="7" t="str">
        <f t="shared" si="380"/>
        <v>theater</v>
      </c>
      <c r="R4051" s="7" t="str">
        <f t="shared" si="381"/>
        <v>plays</v>
      </c>
      <c r="S4051" s="11">
        <f t="shared" si="382"/>
        <v>42169.958506944444</v>
      </c>
      <c r="T4051" s="11">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s="7" t="str">
        <f t="shared" si="380"/>
        <v>theater</v>
      </c>
      <c r="R4052" s="7" t="str">
        <f t="shared" si="381"/>
        <v>plays</v>
      </c>
      <c r="S4052" s="11">
        <f t="shared" si="382"/>
        <v>41905.636469907404</v>
      </c>
      <c r="T4052" s="11">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e">
        <f t="shared" si="379"/>
        <v>#DIV/0!</v>
      </c>
      <c r="Q4053" s="7" t="str">
        <f t="shared" si="380"/>
        <v>theater</v>
      </c>
      <c r="R4053" s="7" t="str">
        <f t="shared" si="381"/>
        <v>plays</v>
      </c>
      <c r="S4053" s="11">
        <f t="shared" si="382"/>
        <v>41761.810150462967</v>
      </c>
      <c r="T4053" s="11">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s="7" t="str">
        <f t="shared" si="380"/>
        <v>theater</v>
      </c>
      <c r="R4054" s="7" t="str">
        <f t="shared" si="381"/>
        <v>plays</v>
      </c>
      <c r="S4054" s="11">
        <f t="shared" si="382"/>
        <v>41865.878657407404</v>
      </c>
      <c r="T4054" s="11">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s="7" t="str">
        <f t="shared" si="380"/>
        <v>theater</v>
      </c>
      <c r="R4055" s="7" t="str">
        <f t="shared" si="381"/>
        <v>plays</v>
      </c>
      <c r="S4055" s="11">
        <f t="shared" si="382"/>
        <v>41928.690138888887</v>
      </c>
      <c r="T4055" s="11">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e">
        <f t="shared" si="379"/>
        <v>#DIV/0!</v>
      </c>
      <c r="Q4056" s="7" t="str">
        <f t="shared" si="380"/>
        <v>theater</v>
      </c>
      <c r="R4056" s="7" t="str">
        <f t="shared" si="381"/>
        <v>plays</v>
      </c>
      <c r="S4056" s="11">
        <f t="shared" si="382"/>
        <v>42613.841261574074</v>
      </c>
      <c r="T4056" s="11">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s="7" t="str">
        <f t="shared" si="380"/>
        <v>theater</v>
      </c>
      <c r="R4057" s="7" t="str">
        <f t="shared" si="381"/>
        <v>plays</v>
      </c>
      <c r="S4057" s="11">
        <f t="shared" si="382"/>
        <v>41779.648506944446</v>
      </c>
      <c r="T4057" s="11">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s="7" t="str">
        <f t="shared" si="380"/>
        <v>theater</v>
      </c>
      <c r="R4058" s="7" t="str">
        <f t="shared" si="381"/>
        <v>plays</v>
      </c>
      <c r="S4058" s="11">
        <f t="shared" si="382"/>
        <v>42534.933321759265</v>
      </c>
      <c r="T4058" s="11">
        <f t="shared" si="38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s="7" t="str">
        <f t="shared" si="380"/>
        <v>theater</v>
      </c>
      <c r="R4059" s="7" t="str">
        <f t="shared" si="381"/>
        <v>plays</v>
      </c>
      <c r="S4059" s="11">
        <f t="shared" si="382"/>
        <v>42310.968518518523</v>
      </c>
      <c r="T4059" s="11">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s="7" t="str">
        <f t="shared" si="380"/>
        <v>theater</v>
      </c>
      <c r="R4060" s="7" t="str">
        <f t="shared" si="381"/>
        <v>plays</v>
      </c>
      <c r="S4060" s="11">
        <f t="shared" si="382"/>
        <v>42446.060694444444</v>
      </c>
      <c r="T4060" s="11">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s="7" t="str">
        <f t="shared" si="380"/>
        <v>theater</v>
      </c>
      <c r="R4061" s="7" t="str">
        <f t="shared" si="381"/>
        <v>plays</v>
      </c>
      <c r="S4061" s="11">
        <f t="shared" si="382"/>
        <v>41866.640648148146</v>
      </c>
      <c r="T4061" s="11">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s="7" t="str">
        <f t="shared" si="380"/>
        <v>theater</v>
      </c>
      <c r="R4062" s="7" t="str">
        <f t="shared" si="381"/>
        <v>plays</v>
      </c>
      <c r="S4062" s="11">
        <f t="shared" si="382"/>
        <v>41779.695092592592</v>
      </c>
      <c r="T4062" s="11">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e">
        <f t="shared" si="379"/>
        <v>#DIV/0!</v>
      </c>
      <c r="Q4063" s="7" t="str">
        <f t="shared" si="380"/>
        <v>theater</v>
      </c>
      <c r="R4063" s="7" t="str">
        <f t="shared" si="381"/>
        <v>plays</v>
      </c>
      <c r="S4063" s="11">
        <f t="shared" si="382"/>
        <v>42421.141469907408</v>
      </c>
      <c r="T4063" s="11">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s="7" t="str">
        <f t="shared" si="380"/>
        <v>theater</v>
      </c>
      <c r="R4064" s="7" t="str">
        <f t="shared" si="381"/>
        <v>plays</v>
      </c>
      <c r="S4064" s="11">
        <f t="shared" si="382"/>
        <v>42523.739212962959</v>
      </c>
      <c r="T4064" s="11">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s="7" t="str">
        <f t="shared" si="380"/>
        <v>theater</v>
      </c>
      <c r="R4065" s="7" t="str">
        <f t="shared" si="381"/>
        <v>plays</v>
      </c>
      <c r="S4065" s="11">
        <f t="shared" si="382"/>
        <v>41787.681527777779</v>
      </c>
      <c r="T4065" s="11">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s="7" t="str">
        <f t="shared" si="380"/>
        <v>theater</v>
      </c>
      <c r="R4066" s="7" t="str">
        <f t="shared" si="381"/>
        <v>plays</v>
      </c>
      <c r="S4066" s="11">
        <f t="shared" si="382"/>
        <v>42093.588263888887</v>
      </c>
      <c r="T4066" s="11">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s="7" t="str">
        <f t="shared" si="380"/>
        <v>theater</v>
      </c>
      <c r="R4067" s="7" t="str">
        <f t="shared" si="381"/>
        <v>plays</v>
      </c>
      <c r="S4067" s="11">
        <f t="shared" si="382"/>
        <v>41833.951516203706</v>
      </c>
      <c r="T4067" s="11">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s="7" t="str">
        <f t="shared" si="380"/>
        <v>theater</v>
      </c>
      <c r="R4068" s="7" t="str">
        <f t="shared" si="381"/>
        <v>plays</v>
      </c>
      <c r="S4068" s="11">
        <f t="shared" si="382"/>
        <v>42479.039212962962</v>
      </c>
      <c r="T4068" s="11">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s="7" t="str">
        <f t="shared" si="380"/>
        <v>theater</v>
      </c>
      <c r="R4069" s="7" t="str">
        <f t="shared" si="381"/>
        <v>plays</v>
      </c>
      <c r="S4069" s="11">
        <f t="shared" si="382"/>
        <v>42235.117476851854</v>
      </c>
      <c r="T4069" s="11">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s="7" t="str">
        <f t="shared" si="380"/>
        <v>theater</v>
      </c>
      <c r="R4070" s="7" t="str">
        <f t="shared" si="381"/>
        <v>plays</v>
      </c>
      <c r="S4070" s="11">
        <f t="shared" si="382"/>
        <v>42718.963599537034</v>
      </c>
      <c r="T4070" s="11">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s="7" t="str">
        <f t="shared" si="380"/>
        <v>theater</v>
      </c>
      <c r="R4071" s="7" t="str">
        <f t="shared" si="381"/>
        <v>plays</v>
      </c>
      <c r="S4071" s="11">
        <f t="shared" si="382"/>
        <v>42022.661527777775</v>
      </c>
      <c r="T4071" s="11">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s="7" t="str">
        <f t="shared" si="380"/>
        <v>theater</v>
      </c>
      <c r="R4072" s="7" t="str">
        <f t="shared" si="381"/>
        <v>plays</v>
      </c>
      <c r="S4072" s="11">
        <f t="shared" si="382"/>
        <v>42031.666898148149</v>
      </c>
      <c r="T4072" s="11">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e">
        <f t="shared" si="379"/>
        <v>#DIV/0!</v>
      </c>
      <c r="Q4073" s="7" t="str">
        <f t="shared" si="380"/>
        <v>theater</v>
      </c>
      <c r="R4073" s="7" t="str">
        <f t="shared" si="381"/>
        <v>plays</v>
      </c>
      <c r="S4073" s="11">
        <f t="shared" si="382"/>
        <v>42700.804756944446</v>
      </c>
      <c r="T4073" s="11">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s="7" t="str">
        <f t="shared" si="380"/>
        <v>theater</v>
      </c>
      <c r="R4074" s="7" t="str">
        <f t="shared" si="381"/>
        <v>plays</v>
      </c>
      <c r="S4074" s="11">
        <f t="shared" si="382"/>
        <v>41812.77443287037</v>
      </c>
      <c r="T4074" s="11">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s="7" t="str">
        <f t="shared" si="380"/>
        <v>theater</v>
      </c>
      <c r="R4075" s="7" t="str">
        <f t="shared" si="381"/>
        <v>plays</v>
      </c>
      <c r="S4075" s="11">
        <f t="shared" si="382"/>
        <v>42078.34520833334</v>
      </c>
      <c r="T4075" s="11">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s="7" t="str">
        <f t="shared" si="380"/>
        <v>theater</v>
      </c>
      <c r="R4076" s="7" t="str">
        <f t="shared" si="381"/>
        <v>plays</v>
      </c>
      <c r="S4076" s="11">
        <f t="shared" si="382"/>
        <v>42283.552951388891</v>
      </c>
      <c r="T4076" s="11">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s="7" t="str">
        <f t="shared" si="380"/>
        <v>theater</v>
      </c>
      <c r="R4077" s="7" t="str">
        <f t="shared" si="381"/>
        <v>plays</v>
      </c>
      <c r="S4077" s="11">
        <f t="shared" si="382"/>
        <v>41779.045937499999</v>
      </c>
      <c r="T4077" s="11">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e">
        <f t="shared" si="379"/>
        <v>#DIV/0!</v>
      </c>
      <c r="Q4078" s="7" t="str">
        <f t="shared" si="380"/>
        <v>theater</v>
      </c>
      <c r="R4078" s="7" t="str">
        <f t="shared" si="381"/>
        <v>plays</v>
      </c>
      <c r="S4078" s="11">
        <f t="shared" si="382"/>
        <v>41905.795706018522</v>
      </c>
      <c r="T4078" s="11">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s="7" t="str">
        <f t="shared" si="380"/>
        <v>theater</v>
      </c>
      <c r="R4079" s="7" t="str">
        <f t="shared" si="381"/>
        <v>plays</v>
      </c>
      <c r="S4079" s="11">
        <f t="shared" si="382"/>
        <v>42695.7105787037</v>
      </c>
      <c r="T4079" s="11">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e">
        <f t="shared" si="379"/>
        <v>#DIV/0!</v>
      </c>
      <c r="Q4080" s="7" t="str">
        <f t="shared" si="380"/>
        <v>theater</v>
      </c>
      <c r="R4080" s="7" t="str">
        <f t="shared" si="381"/>
        <v>plays</v>
      </c>
      <c r="S4080" s="11">
        <f t="shared" si="382"/>
        <v>42732.787523148145</v>
      </c>
      <c r="T4080" s="11">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s="7" t="str">
        <f t="shared" si="380"/>
        <v>theater</v>
      </c>
      <c r="R4081" s="7" t="str">
        <f t="shared" si="381"/>
        <v>plays</v>
      </c>
      <c r="S4081" s="11">
        <f t="shared" si="382"/>
        <v>42510.938900462963</v>
      </c>
      <c r="T4081" s="11">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e">
        <f t="shared" si="379"/>
        <v>#DIV/0!</v>
      </c>
      <c r="Q4082" s="7" t="str">
        <f t="shared" si="380"/>
        <v>theater</v>
      </c>
      <c r="R4082" s="7" t="str">
        <f t="shared" si="381"/>
        <v>plays</v>
      </c>
      <c r="S4082" s="11">
        <f t="shared" si="382"/>
        <v>42511.698101851856</v>
      </c>
      <c r="T4082" s="11">
        <f t="shared" si="38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s="7" t="str">
        <f t="shared" si="380"/>
        <v>theater</v>
      </c>
      <c r="R4083" s="7" t="str">
        <f t="shared" si="381"/>
        <v>plays</v>
      </c>
      <c r="S4083" s="11">
        <f t="shared" si="382"/>
        <v>42041.581307870365</v>
      </c>
      <c r="T4083" s="11">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s="7" t="str">
        <f t="shared" si="380"/>
        <v>theater</v>
      </c>
      <c r="R4084" s="7" t="str">
        <f t="shared" si="381"/>
        <v>plays</v>
      </c>
      <c r="S4084" s="11">
        <f t="shared" si="382"/>
        <v>42307.189270833333</v>
      </c>
      <c r="T4084" s="11">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s="7" t="str">
        <f t="shared" si="380"/>
        <v>theater</v>
      </c>
      <c r="R4085" s="7" t="str">
        <f t="shared" si="381"/>
        <v>plays</v>
      </c>
      <c r="S4085" s="11">
        <f t="shared" si="382"/>
        <v>42353.761759259258</v>
      </c>
      <c r="T4085" s="11">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s="7" t="str">
        <f t="shared" si="380"/>
        <v>theater</v>
      </c>
      <c r="R4086" s="7" t="str">
        <f t="shared" si="381"/>
        <v>plays</v>
      </c>
      <c r="S4086" s="11">
        <f t="shared" si="382"/>
        <v>42622.436412037037</v>
      </c>
      <c r="T4086" s="11">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s="7" t="str">
        <f t="shared" si="380"/>
        <v>theater</v>
      </c>
      <c r="R4087" s="7" t="str">
        <f t="shared" si="381"/>
        <v>plays</v>
      </c>
      <c r="S4087" s="11">
        <f t="shared" si="382"/>
        <v>42058.603877314818</v>
      </c>
      <c r="T4087" s="11">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s="7" t="str">
        <f t="shared" si="380"/>
        <v>theater</v>
      </c>
      <c r="R4088" s="7" t="str">
        <f t="shared" si="381"/>
        <v>plays</v>
      </c>
      <c r="S4088" s="11">
        <f t="shared" si="382"/>
        <v>42304.940960648149</v>
      </c>
      <c r="T4088" s="11">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e">
        <f t="shared" si="379"/>
        <v>#DIV/0!</v>
      </c>
      <c r="Q4089" s="7" t="str">
        <f t="shared" si="380"/>
        <v>theater</v>
      </c>
      <c r="R4089" s="7" t="str">
        <f t="shared" si="381"/>
        <v>plays</v>
      </c>
      <c r="S4089" s="11">
        <f t="shared" si="382"/>
        <v>42538.742893518516</v>
      </c>
      <c r="T4089" s="11">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s="7" t="str">
        <f t="shared" si="380"/>
        <v>theater</v>
      </c>
      <c r="R4090" s="7" t="str">
        <f t="shared" si="381"/>
        <v>plays</v>
      </c>
      <c r="S4090" s="11">
        <f t="shared" si="382"/>
        <v>41990.612546296295</v>
      </c>
      <c r="T4090" s="11">
        <f t="shared" si="38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s="7" t="str">
        <f t="shared" si="380"/>
        <v>theater</v>
      </c>
      <c r="R4091" s="7" t="str">
        <f t="shared" si="381"/>
        <v>plays</v>
      </c>
      <c r="S4091" s="11">
        <f t="shared" si="382"/>
        <v>42122.732499999998</v>
      </c>
      <c r="T4091" s="11">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s="7" t="str">
        <f t="shared" si="380"/>
        <v>theater</v>
      </c>
      <c r="R4092" s="7" t="str">
        <f t="shared" si="381"/>
        <v>plays</v>
      </c>
      <c r="S4092" s="11">
        <f t="shared" si="382"/>
        <v>42209.67288194444</v>
      </c>
      <c r="T4092" s="11">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s="7" t="str">
        <f t="shared" si="380"/>
        <v>theater</v>
      </c>
      <c r="R4093" s="7" t="str">
        <f t="shared" si="381"/>
        <v>plays</v>
      </c>
      <c r="S4093" s="11">
        <f t="shared" si="382"/>
        <v>41990.506377314814</v>
      </c>
      <c r="T4093" s="11">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s="7" t="str">
        <f t="shared" si="380"/>
        <v>theater</v>
      </c>
      <c r="R4094" s="7" t="str">
        <f t="shared" si="381"/>
        <v>plays</v>
      </c>
      <c r="S4094" s="11">
        <f t="shared" si="382"/>
        <v>42039.194988425923</v>
      </c>
      <c r="T4094" s="11">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s="7" t="str">
        <f t="shared" si="380"/>
        <v>theater</v>
      </c>
      <c r="R4095" s="7" t="str">
        <f t="shared" si="381"/>
        <v>plays</v>
      </c>
      <c r="S4095" s="11">
        <f t="shared" si="382"/>
        <v>42178.815891203703</v>
      </c>
      <c r="T4095" s="11">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s="7" t="str">
        <f t="shared" si="380"/>
        <v>theater</v>
      </c>
      <c r="R4096" s="7" t="str">
        <f t="shared" si="381"/>
        <v>plays</v>
      </c>
      <c r="S4096" s="11">
        <f t="shared" si="382"/>
        <v>41890.086805555555</v>
      </c>
      <c r="T4096" s="11">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s="7" t="str">
        <f t="shared" si="380"/>
        <v>theater</v>
      </c>
      <c r="R4097" s="7" t="str">
        <f t="shared" si="381"/>
        <v>plays</v>
      </c>
      <c r="S4097" s="11">
        <f t="shared" si="382"/>
        <v>42693.031828703708</v>
      </c>
      <c r="T4097" s="11">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s="7" t="str">
        <f t="shared" si="380"/>
        <v>theater</v>
      </c>
      <c r="R4098" s="7" t="str">
        <f t="shared" si="381"/>
        <v>plays</v>
      </c>
      <c r="S4098" s="11">
        <f t="shared" si="382"/>
        <v>42750.530312499999</v>
      </c>
      <c r="T4098" s="11">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t="e">
        <f t="shared" ref="P4099:P4115" si="385">E4099/L4099</f>
        <v>#DIV/0!</v>
      </c>
      <c r="Q4099" s="7" t="str">
        <f t="shared" ref="Q4099:Q4115" si="386">LEFT(N4099,FIND("/",N4099)-1)</f>
        <v>theater</v>
      </c>
      <c r="R4099" s="7" t="str">
        <f t="shared" ref="R4099:R4115" si="387">MID(N4099,FIND("/",N4099)+1,20)</f>
        <v>plays</v>
      </c>
      <c r="S4099" s="11">
        <f t="shared" ref="S4099:S4115" si="388">(((J4099/60)/60)/24)+DATE(1970,1,1)</f>
        <v>42344.824502314819</v>
      </c>
      <c r="T4099" s="11">
        <f t="shared" ref="T4099:T4115" si="38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e">
        <f t="shared" si="385"/>
        <v>#DIV/0!</v>
      </c>
      <c r="Q4100" s="7" t="str">
        <f t="shared" si="386"/>
        <v>theater</v>
      </c>
      <c r="R4100" s="7" t="str">
        <f t="shared" si="387"/>
        <v>plays</v>
      </c>
      <c r="S4100" s="11">
        <f t="shared" si="388"/>
        <v>42495.722187499996</v>
      </c>
      <c r="T4100" s="11">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s="7" t="str">
        <f t="shared" si="386"/>
        <v>theater</v>
      </c>
      <c r="R4101" s="7" t="str">
        <f t="shared" si="387"/>
        <v>plays</v>
      </c>
      <c r="S4101" s="11">
        <f t="shared" si="388"/>
        <v>42570.850381944445</v>
      </c>
      <c r="T4101" s="11">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e">
        <f t="shared" si="385"/>
        <v>#DIV/0!</v>
      </c>
      <c r="Q4102" s="7" t="str">
        <f t="shared" si="386"/>
        <v>theater</v>
      </c>
      <c r="R4102" s="7" t="str">
        <f t="shared" si="387"/>
        <v>plays</v>
      </c>
      <c r="S4102" s="11">
        <f t="shared" si="388"/>
        <v>41927.124884259261</v>
      </c>
      <c r="T4102" s="11">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e">
        <f t="shared" si="385"/>
        <v>#DIV/0!</v>
      </c>
      <c r="Q4103" s="7" t="str">
        <f t="shared" si="386"/>
        <v>theater</v>
      </c>
      <c r="R4103" s="7" t="str">
        <f t="shared" si="387"/>
        <v>plays</v>
      </c>
      <c r="S4103" s="11">
        <f t="shared" si="388"/>
        <v>42730.903726851851</v>
      </c>
      <c r="T4103" s="11">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s="7" t="str">
        <f t="shared" si="386"/>
        <v>theater</v>
      </c>
      <c r="R4104" s="7" t="str">
        <f t="shared" si="387"/>
        <v>plays</v>
      </c>
      <c r="S4104" s="11">
        <f t="shared" si="388"/>
        <v>42475.848067129627</v>
      </c>
      <c r="T4104" s="11">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s="7" t="str">
        <f t="shared" si="386"/>
        <v>theater</v>
      </c>
      <c r="R4105" s="7" t="str">
        <f t="shared" si="387"/>
        <v>plays</v>
      </c>
      <c r="S4105" s="11">
        <f t="shared" si="388"/>
        <v>42188.83293981482</v>
      </c>
      <c r="T4105" s="11">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s="7" t="str">
        <f t="shared" si="386"/>
        <v>theater</v>
      </c>
      <c r="R4106" s="7" t="str">
        <f t="shared" si="387"/>
        <v>plays</v>
      </c>
      <c r="S4106" s="11">
        <f t="shared" si="388"/>
        <v>42640.278171296297</v>
      </c>
      <c r="T4106" s="11">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s="7" t="str">
        <f t="shared" si="386"/>
        <v>theater</v>
      </c>
      <c r="R4107" s="7" t="str">
        <f t="shared" si="387"/>
        <v>plays</v>
      </c>
      <c r="S4107" s="11">
        <f t="shared" si="388"/>
        <v>42697.010520833333</v>
      </c>
      <c r="T4107" s="11">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s="7" t="str">
        <f t="shared" si="386"/>
        <v>theater</v>
      </c>
      <c r="R4108" s="7" t="str">
        <f t="shared" si="387"/>
        <v>plays</v>
      </c>
      <c r="S4108" s="11">
        <f t="shared" si="388"/>
        <v>42053.049375000002</v>
      </c>
      <c r="T4108" s="11">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s="7" t="str">
        <f t="shared" si="386"/>
        <v>theater</v>
      </c>
      <c r="R4109" s="7" t="str">
        <f t="shared" si="387"/>
        <v>plays</v>
      </c>
      <c r="S4109" s="11">
        <f t="shared" si="388"/>
        <v>41883.916678240741</v>
      </c>
      <c r="T4109" s="11">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s="7" t="str">
        <f t="shared" si="386"/>
        <v>theater</v>
      </c>
      <c r="R4110" s="7" t="str">
        <f t="shared" si="387"/>
        <v>plays</v>
      </c>
      <c r="S4110" s="11">
        <f t="shared" si="388"/>
        <v>42767.031678240746</v>
      </c>
      <c r="T4110" s="11">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e">
        <f t="shared" si="385"/>
        <v>#DIV/0!</v>
      </c>
      <c r="Q4111" s="7" t="str">
        <f t="shared" si="386"/>
        <v>theater</v>
      </c>
      <c r="R4111" s="7" t="str">
        <f t="shared" si="387"/>
        <v>plays</v>
      </c>
      <c r="S4111" s="11">
        <f t="shared" si="388"/>
        <v>42307.539398148147</v>
      </c>
      <c r="T4111" s="11">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s="7" t="str">
        <f t="shared" si="386"/>
        <v>theater</v>
      </c>
      <c r="R4112" s="7" t="str">
        <f t="shared" si="387"/>
        <v>plays</v>
      </c>
      <c r="S4112" s="11">
        <f t="shared" si="388"/>
        <v>42512.626747685179</v>
      </c>
      <c r="T4112" s="11">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s="7" t="str">
        <f t="shared" si="386"/>
        <v>theater</v>
      </c>
      <c r="R4113" s="7" t="str">
        <f t="shared" si="387"/>
        <v>plays</v>
      </c>
      <c r="S4113" s="11">
        <f t="shared" si="388"/>
        <v>42029.135879629626</v>
      </c>
      <c r="T4113" s="11">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s="7" t="str">
        <f t="shared" si="386"/>
        <v>theater</v>
      </c>
      <c r="R4114" s="7" t="str">
        <f t="shared" si="387"/>
        <v>plays</v>
      </c>
      <c r="S4114" s="11">
        <f t="shared" si="388"/>
        <v>42400.946597222224</v>
      </c>
      <c r="T4114" s="11">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s="7" t="str">
        <f t="shared" si="386"/>
        <v>theater</v>
      </c>
      <c r="R4115" s="7" t="str">
        <f t="shared" si="387"/>
        <v>plays</v>
      </c>
      <c r="S4115" s="11">
        <f t="shared" si="388"/>
        <v>42358.573182870372</v>
      </c>
      <c r="T4115" s="11">
        <f t="shared" si="389"/>
        <v>42377.273611111115</v>
      </c>
    </row>
  </sheetData>
  <autoFilter ref="A1:T4115" xr:uid="{D758E5B7-4D18-42A1-9BD6-7CCEBE4297F7}"/>
  <conditionalFormatting sqref="F1:F1048576">
    <cfRule type="containsText" dxfId="11" priority="4" operator="containsText" text="live">
      <formula>NOT(ISERROR(SEARCH("live",F1)))</formula>
    </cfRule>
    <cfRule type="containsText" dxfId="10" priority="5" operator="containsText" text="canceled">
      <formula>NOT(ISERROR(SEARCH("canceled",F1)))</formula>
    </cfRule>
    <cfRule type="containsText" dxfId="9" priority="6" operator="containsText" text="failed">
      <formula>NOT(ISERROR(SEARCH("failed",F1)))</formula>
    </cfRule>
    <cfRule type="containsText" dxfId="8" priority="7" operator="containsText" text="successful">
      <formula>NOT(ISERROR(SEARCH("successful",F1)))</formula>
    </cfRule>
  </conditionalFormatting>
  <conditionalFormatting sqref="O1:O1048576 P1:T1">
    <cfRule type="colorScale" priority="1">
      <colorScale>
        <cfvo type="percent" val="0"/>
        <cfvo type="num" val="1"/>
        <cfvo type="num" val="2"/>
        <color rgb="FFF60000"/>
        <color rgb="FF00FA71"/>
        <color rgb="FF0D97FF"/>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26D07-927A-47F7-B60C-3274FA2F1B1A}">
  <dimension ref="A1:H13"/>
  <sheetViews>
    <sheetView workbookViewId="0">
      <selection activeCell="B3" sqref="B3"/>
    </sheetView>
  </sheetViews>
  <sheetFormatPr defaultRowHeight="14.4" x14ac:dyDescent="0.3"/>
  <cols>
    <col min="1" max="1" width="26.5546875" bestFit="1" customWidth="1"/>
    <col min="2" max="2" width="10.33203125" customWidth="1"/>
    <col min="3" max="3" width="8.88671875" customWidth="1"/>
    <col min="6" max="6" width="10.33203125" customWidth="1"/>
    <col min="7" max="7" width="10.21875" customWidth="1"/>
    <col min="8" max="8" width="11.109375" customWidth="1"/>
  </cols>
  <sheetData>
    <row r="1" spans="1:8" s="7" customFormat="1" ht="43.8" thickBot="1" x14ac:dyDescent="0.35">
      <c r="A1" s="27" t="s">
        <v>8389</v>
      </c>
      <c r="B1" s="23" t="s">
        <v>8390</v>
      </c>
      <c r="C1" s="21" t="s">
        <v>8391</v>
      </c>
      <c r="D1" s="21" t="s">
        <v>8392</v>
      </c>
      <c r="E1" s="21" t="s">
        <v>8393</v>
      </c>
      <c r="F1" s="21" t="s">
        <v>8394</v>
      </c>
      <c r="G1" s="21" t="s">
        <v>8395</v>
      </c>
      <c r="H1" s="22" t="s">
        <v>8396</v>
      </c>
    </row>
    <row r="2" spans="1:8" x14ac:dyDescent="0.3">
      <c r="A2" s="28" t="s">
        <v>8397</v>
      </c>
      <c r="B2" s="24">
        <f>COUNTIFS(state,"successful",Goal,"&lt;1000")</f>
        <v>322</v>
      </c>
      <c r="C2" s="18">
        <f>COUNTIFS(state,"failed",Goal,"&lt;1000")</f>
        <v>113</v>
      </c>
      <c r="D2" s="18">
        <f>COUNTIFS(state,"canceled",Goal,"&lt;1000")</f>
        <v>18</v>
      </c>
      <c r="E2" s="18">
        <f>SUM(B2:D2)</f>
        <v>453</v>
      </c>
      <c r="F2" s="19">
        <f>B2/E2</f>
        <v>0.71081677704194257</v>
      </c>
      <c r="G2" s="19">
        <f>C2/E2</f>
        <v>0.24944812362030905</v>
      </c>
      <c r="H2" s="20">
        <f>D2/E2</f>
        <v>3.9735099337748346E-2</v>
      </c>
    </row>
    <row r="3" spans="1:8" x14ac:dyDescent="0.3">
      <c r="A3" s="29" t="s">
        <v>8398</v>
      </c>
      <c r="B3" s="25">
        <f>COUNTIFS(state,"successful",Goal,"&gt;=1000",Goal,"&lt;4999")</f>
        <v>931</v>
      </c>
      <c r="C3" s="12">
        <f>COUNTIFS(state,"failed",Goal,"&gt;=1000",Goal,"&lt;4999")</f>
        <v>420</v>
      </c>
      <c r="D3" s="12">
        <f>COUNTIFS(state,"canceled",Goal,"&gt;=1000",Goal,"&lt;4999")</f>
        <v>60</v>
      </c>
      <c r="E3" s="12">
        <f>SUM(B3:D3)</f>
        <v>1411</v>
      </c>
      <c r="F3" s="13">
        <f>B3/E3</f>
        <v>0.65981573352232459</v>
      </c>
      <c r="G3" s="13">
        <f>C3/E3</f>
        <v>0.297661233167966</v>
      </c>
      <c r="H3" s="14">
        <f>D3/E3</f>
        <v>4.2523033309709427E-2</v>
      </c>
    </row>
    <row r="4" spans="1:8" x14ac:dyDescent="0.3">
      <c r="A4" s="29" t="s">
        <v>8399</v>
      </c>
      <c r="B4" s="25">
        <f>COUNTIFS(state,"successful",Goal,"&gt;=5000",Goal,"&lt;9999")</f>
        <v>380</v>
      </c>
      <c r="C4" s="12">
        <f>COUNTIFS(state,"failed",Goal,"&gt;=5000",Goal,"&lt;9999")</f>
        <v>282</v>
      </c>
      <c r="D4" s="12">
        <f>COUNTIFS(state,"canceled",Goal,"&gt;=5000",Goal,"&lt;9999")</f>
        <v>51</v>
      </c>
      <c r="E4" s="12">
        <f t="shared" ref="E4:E12" si="0">SUM(B4:D4)</f>
        <v>713</v>
      </c>
      <c r="F4" s="13">
        <f t="shared" ref="F4:F12" si="1">B4/E4</f>
        <v>0.53295932678821878</v>
      </c>
      <c r="G4" s="13">
        <f t="shared" ref="G4:G12" si="2">C4/E4</f>
        <v>0.39551192145862551</v>
      </c>
      <c r="H4" s="14">
        <f t="shared" ref="H4:H12" si="3">D4/E4</f>
        <v>7.1528751753155678E-2</v>
      </c>
    </row>
    <row r="5" spans="1:8" x14ac:dyDescent="0.3">
      <c r="A5" s="30" t="s">
        <v>8400</v>
      </c>
      <c r="B5" s="25">
        <f>COUNTIFS(state,"successful",Goal,"&gt;=10000",Goal,"&lt;14999")</f>
        <v>168</v>
      </c>
      <c r="C5" s="12">
        <f>COUNTIFS(state,"failed",Goal,"&gt;=10000",Goal,"&lt;14999")</f>
        <v>144</v>
      </c>
      <c r="D5" s="12">
        <f>COUNTIFS(state,"canceled",Goal,"&gt;=10000",Goal,"&lt;14999")</f>
        <v>40</v>
      </c>
      <c r="E5" s="12">
        <f t="shared" si="0"/>
        <v>352</v>
      </c>
      <c r="F5" s="13">
        <f t="shared" si="1"/>
        <v>0.47727272727272729</v>
      </c>
      <c r="G5" s="13">
        <f t="shared" si="2"/>
        <v>0.40909090909090912</v>
      </c>
      <c r="H5" s="14">
        <f t="shared" si="3"/>
        <v>0.11363636363636363</v>
      </c>
    </row>
    <row r="6" spans="1:8" x14ac:dyDescent="0.3">
      <c r="A6" s="29" t="s">
        <v>8401</v>
      </c>
      <c r="B6" s="25">
        <f>COUNTIFS(state,"successful",Goal,"&gt;=15000",Goal,"&lt;19999")</f>
        <v>94</v>
      </c>
      <c r="C6" s="12">
        <f>COUNTIFS(state,"failed",Goal,"&gt;=15000",Goal,"&lt;19999")</f>
        <v>90</v>
      </c>
      <c r="D6" s="12">
        <f>COUNTIFS(state,"canceled",Goal,"&gt;=15000",Goal,"&lt;19999")</f>
        <v>17</v>
      </c>
      <c r="E6" s="12">
        <f t="shared" si="0"/>
        <v>201</v>
      </c>
      <c r="F6" s="13">
        <f t="shared" si="1"/>
        <v>0.46766169154228854</v>
      </c>
      <c r="G6" s="13">
        <f t="shared" si="2"/>
        <v>0.44776119402985076</v>
      </c>
      <c r="H6" s="14">
        <f t="shared" si="3"/>
        <v>8.45771144278607E-2</v>
      </c>
    </row>
    <row r="7" spans="1:8" x14ac:dyDescent="0.3">
      <c r="A7" s="30" t="s">
        <v>8402</v>
      </c>
      <c r="B7" s="25">
        <f>COUNTIFS(state,"successful",Goal,"&gt;=20000",Goal,"&lt;24999")</f>
        <v>62</v>
      </c>
      <c r="C7" s="12">
        <f>COUNTIFS(state,"failed",Goal,"&gt;=20000",Goal,"&lt;24999")</f>
        <v>72</v>
      </c>
      <c r="D7" s="12">
        <f>COUNTIFS(state,"canceled",Goal,"&gt;=20000",Goal,"&lt;24999")</f>
        <v>14</v>
      </c>
      <c r="E7" s="12">
        <f t="shared" si="0"/>
        <v>148</v>
      </c>
      <c r="F7" s="13">
        <f t="shared" si="1"/>
        <v>0.41891891891891891</v>
      </c>
      <c r="G7" s="13">
        <f t="shared" si="2"/>
        <v>0.48648648648648651</v>
      </c>
      <c r="H7" s="14">
        <f t="shared" si="3"/>
        <v>9.45945945945946E-2</v>
      </c>
    </row>
    <row r="8" spans="1:8" x14ac:dyDescent="0.3">
      <c r="A8" s="30" t="s">
        <v>8403</v>
      </c>
      <c r="B8" s="25">
        <f>COUNTIFS(state,"successful",Goal,"&gt;=25000",Goal,"&lt;29999")</f>
        <v>55</v>
      </c>
      <c r="C8" s="12">
        <f>COUNTIFS(state,"failed",Goal,"&gt;=25000",Goal,"&lt;29999")</f>
        <v>64</v>
      </c>
      <c r="D8" s="12">
        <f>COUNTIFS(state,"canceled",Goal,"&gt;=25000",Goal,"&lt;29999")</f>
        <v>18</v>
      </c>
      <c r="E8" s="12">
        <f t="shared" si="0"/>
        <v>137</v>
      </c>
      <c r="F8" s="13">
        <f t="shared" si="1"/>
        <v>0.40145985401459855</v>
      </c>
      <c r="G8" s="13">
        <f t="shared" si="2"/>
        <v>0.46715328467153283</v>
      </c>
      <c r="H8" s="14">
        <f t="shared" si="3"/>
        <v>0.13138686131386862</v>
      </c>
    </row>
    <row r="9" spans="1:8" x14ac:dyDescent="0.3">
      <c r="A9" s="30" t="s">
        <v>8404</v>
      </c>
      <c r="B9" s="25">
        <f>COUNTIFS(state,"successful",Goal,"&gt;=30000",Goal,"&lt;34999")</f>
        <v>32</v>
      </c>
      <c r="C9" s="12">
        <f>COUNTIFS(state,"failed",Goal,"&gt;=30000",Goal,"&lt;34999")</f>
        <v>37</v>
      </c>
      <c r="D9" s="12">
        <f>COUNTIFS(state,"canceled",Goal,"&gt;=30000",Goal,"&lt;34999")</f>
        <v>13</v>
      </c>
      <c r="E9" s="12">
        <f t="shared" si="0"/>
        <v>82</v>
      </c>
      <c r="F9" s="13">
        <f t="shared" si="1"/>
        <v>0.3902439024390244</v>
      </c>
      <c r="G9" s="13">
        <f t="shared" si="2"/>
        <v>0.45121951219512196</v>
      </c>
      <c r="H9" s="14">
        <f t="shared" si="3"/>
        <v>0.15853658536585366</v>
      </c>
    </row>
    <row r="10" spans="1:8" x14ac:dyDescent="0.3">
      <c r="A10" s="30" t="s">
        <v>8405</v>
      </c>
      <c r="B10" s="25">
        <f>COUNTIFS(state,"successful",Goal,"&gt;=35000",Goal,"&lt;39999")</f>
        <v>26</v>
      </c>
      <c r="C10" s="12">
        <f>COUNTIFS(state,"failed",Goal,"&gt;=35000",Goal,"&lt;39999")</f>
        <v>22</v>
      </c>
      <c r="D10" s="12">
        <f>COUNTIFS(state,"canceled",Goal,"&gt;=35000",Goal,"&lt;39999")</f>
        <v>7</v>
      </c>
      <c r="E10" s="12">
        <f t="shared" si="0"/>
        <v>55</v>
      </c>
      <c r="F10" s="13">
        <f t="shared" si="1"/>
        <v>0.47272727272727272</v>
      </c>
      <c r="G10" s="13">
        <f t="shared" si="2"/>
        <v>0.4</v>
      </c>
      <c r="H10" s="14">
        <f t="shared" si="3"/>
        <v>0.12727272727272726</v>
      </c>
    </row>
    <row r="11" spans="1:8" x14ac:dyDescent="0.3">
      <c r="A11" s="30" t="s">
        <v>8406</v>
      </c>
      <c r="B11" s="25">
        <f>COUNTIFS(state,"successful",Goal,"&gt;=40000",Goal,"&lt;44999")</f>
        <v>21</v>
      </c>
      <c r="C11" s="12">
        <f>COUNTIFS(state,"failed",Goal,"&gt;=40000",Goal,"&lt;44999")</f>
        <v>16</v>
      </c>
      <c r="D11" s="12">
        <f>COUNTIFS(state,"canceled",Goal,"&gt;=40000",Goal,"&lt;44999")</f>
        <v>6</v>
      </c>
      <c r="E11" s="12">
        <f t="shared" si="0"/>
        <v>43</v>
      </c>
      <c r="F11" s="13">
        <f t="shared" si="1"/>
        <v>0.48837209302325579</v>
      </c>
      <c r="G11" s="13">
        <f t="shared" si="2"/>
        <v>0.37209302325581395</v>
      </c>
      <c r="H11" s="14">
        <f t="shared" si="3"/>
        <v>0.13953488372093023</v>
      </c>
    </row>
    <row r="12" spans="1:8" x14ac:dyDescent="0.3">
      <c r="A12" s="29" t="s">
        <v>8407</v>
      </c>
      <c r="B12" s="25">
        <f>COUNTIFS(state,"successful",Goal,"&gt;=45000",Goal,"&lt;49999")</f>
        <v>6</v>
      </c>
      <c r="C12" s="12">
        <f>COUNTIFS(state,"failed",Goal,"&gt;=45000",Goal,"&lt;49999")</f>
        <v>11</v>
      </c>
      <c r="D12" s="12">
        <f>COUNTIFS(state,"canceled",Goal,"&gt;=45000",Goal,"&lt;49999")</f>
        <v>4</v>
      </c>
      <c r="E12" s="12">
        <f t="shared" si="0"/>
        <v>21</v>
      </c>
      <c r="F12" s="13">
        <f t="shared" si="1"/>
        <v>0.2857142857142857</v>
      </c>
      <c r="G12" s="13">
        <f t="shared" si="2"/>
        <v>0.52380952380952384</v>
      </c>
      <c r="H12" s="14">
        <f t="shared" si="3"/>
        <v>0.19047619047619047</v>
      </c>
    </row>
    <row r="13" spans="1:8" ht="15" thickBot="1" x14ac:dyDescent="0.35">
      <c r="A13" s="31" t="s">
        <v>8408</v>
      </c>
      <c r="B13" s="26">
        <f>COUNTIFS(state,"successful",Goal,"&gt;=50000")</f>
        <v>86</v>
      </c>
      <c r="C13" s="15">
        <f>COUNTIFS(state,"failed",Goal,"&gt;=50000")</f>
        <v>258</v>
      </c>
      <c r="D13" s="15">
        <f>COUNTIFS(state,"canceled",Goal,"&gt;=50000")</f>
        <v>100</v>
      </c>
      <c r="E13" s="15">
        <f>SUM(B13:D13)</f>
        <v>444</v>
      </c>
      <c r="F13" s="16">
        <f>B13/E13</f>
        <v>0.19369369369369369</v>
      </c>
      <c r="G13" s="16">
        <f>C13/E13</f>
        <v>0.58108108108108103</v>
      </c>
      <c r="H13" s="17">
        <f>D13/E13</f>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0D105-15D2-4D7B-AD88-066D6AFCC1BD}">
  <dimension ref="A1:V2186"/>
  <sheetViews>
    <sheetView topLeftCell="E10" workbookViewId="0">
      <selection activeCell="G19" sqref="G19:K25"/>
    </sheetView>
  </sheetViews>
  <sheetFormatPr defaultRowHeight="14.4" x14ac:dyDescent="0.3"/>
  <cols>
    <col min="2" max="2" width="13.44140625" bestFit="1" customWidth="1"/>
    <col min="5" max="5" width="13.44140625" bestFit="1" customWidth="1"/>
    <col min="7" max="7" width="16.5546875" bestFit="1" customWidth="1"/>
    <col min="10" max="10" width="16.5546875" bestFit="1" customWidth="1"/>
    <col min="13" max="14" width="13.44140625" bestFit="1" customWidth="1"/>
    <col min="16" max="16" width="25.77734375" customWidth="1"/>
  </cols>
  <sheetData>
    <row r="1" spans="1:22" ht="29.4" thickBot="1" x14ac:dyDescent="0.35">
      <c r="A1" s="1" t="s">
        <v>8218</v>
      </c>
      <c r="B1" s="1" t="s">
        <v>8262</v>
      </c>
      <c r="D1" s="1" t="s">
        <v>8218</v>
      </c>
      <c r="E1" s="1" t="s">
        <v>8262</v>
      </c>
      <c r="G1" t="s">
        <v>8423</v>
      </c>
      <c r="J1" t="s">
        <v>8424</v>
      </c>
      <c r="M1" s="2" t="s">
        <v>8459</v>
      </c>
      <c r="N1" s="2" t="s">
        <v>8460</v>
      </c>
      <c r="P1" t="s">
        <v>8425</v>
      </c>
    </row>
    <row r="2" spans="1:22" x14ac:dyDescent="0.3">
      <c r="A2" t="s">
        <v>8219</v>
      </c>
      <c r="B2">
        <v>182</v>
      </c>
      <c r="D2" t="s">
        <v>8221</v>
      </c>
      <c r="E2">
        <v>0</v>
      </c>
      <c r="G2" s="35" t="s">
        <v>8409</v>
      </c>
      <c r="H2" s="35"/>
      <c r="J2" s="35" t="s">
        <v>8409</v>
      </c>
      <c r="K2" s="35"/>
      <c r="M2">
        <v>182</v>
      </c>
      <c r="N2">
        <v>0</v>
      </c>
      <c r="P2" t="s">
        <v>8426</v>
      </c>
    </row>
    <row r="3" spans="1:22" x14ac:dyDescent="0.3">
      <c r="A3" t="s">
        <v>8219</v>
      </c>
      <c r="B3">
        <v>79</v>
      </c>
      <c r="D3" t="s">
        <v>8221</v>
      </c>
      <c r="E3">
        <v>1</v>
      </c>
      <c r="G3" s="32"/>
      <c r="H3" s="32"/>
      <c r="J3" s="32"/>
      <c r="K3" s="32"/>
      <c r="M3">
        <v>79</v>
      </c>
      <c r="N3">
        <v>1</v>
      </c>
    </row>
    <row r="4" spans="1:22" ht="15" thickBot="1" x14ac:dyDescent="0.35">
      <c r="A4" t="s">
        <v>8219</v>
      </c>
      <c r="B4">
        <v>35</v>
      </c>
      <c r="D4" t="s">
        <v>8221</v>
      </c>
      <c r="E4">
        <v>10</v>
      </c>
      <c r="G4" s="32" t="s">
        <v>8410</v>
      </c>
      <c r="H4" s="32">
        <v>194.42517162471395</v>
      </c>
      <c r="J4" s="32" t="s">
        <v>8410</v>
      </c>
      <c r="K4" s="32">
        <v>17.709803921568628</v>
      </c>
      <c r="M4">
        <v>35</v>
      </c>
      <c r="N4">
        <v>10</v>
      </c>
      <c r="P4" t="s">
        <v>8427</v>
      </c>
    </row>
    <row r="5" spans="1:22" x14ac:dyDescent="0.3">
      <c r="A5" t="s">
        <v>8219</v>
      </c>
      <c r="B5">
        <v>150</v>
      </c>
      <c r="D5" t="s">
        <v>8221</v>
      </c>
      <c r="E5">
        <v>0</v>
      </c>
      <c r="G5" s="32" t="s">
        <v>8411</v>
      </c>
      <c r="H5" s="32">
        <v>18.066333141885615</v>
      </c>
      <c r="J5" s="32" t="s">
        <v>8411</v>
      </c>
      <c r="K5" s="32">
        <v>1.5709140254854737</v>
      </c>
      <c r="M5">
        <v>150</v>
      </c>
      <c r="N5">
        <v>0</v>
      </c>
      <c r="P5" s="34" t="s">
        <v>8428</v>
      </c>
      <c r="Q5" s="34" t="s">
        <v>8422</v>
      </c>
      <c r="R5" s="34" t="s">
        <v>8421</v>
      </c>
      <c r="S5" s="34" t="s">
        <v>8429</v>
      </c>
      <c r="T5" s="34" t="s">
        <v>8430</v>
      </c>
    </row>
    <row r="6" spans="1:22" x14ac:dyDescent="0.3">
      <c r="A6" t="s">
        <v>8219</v>
      </c>
      <c r="B6">
        <v>284</v>
      </c>
      <c r="D6" t="s">
        <v>8221</v>
      </c>
      <c r="E6">
        <v>7</v>
      </c>
      <c r="G6" s="32" t="s">
        <v>8412</v>
      </c>
      <c r="H6" s="32">
        <v>62</v>
      </c>
      <c r="J6" s="32" t="s">
        <v>8412</v>
      </c>
      <c r="K6" s="32">
        <v>4</v>
      </c>
      <c r="M6">
        <v>284</v>
      </c>
      <c r="N6">
        <v>7</v>
      </c>
      <c r="P6" s="32" t="s">
        <v>8431</v>
      </c>
      <c r="Q6" s="32">
        <v>2185</v>
      </c>
      <c r="R6" s="32">
        <v>424819</v>
      </c>
      <c r="S6" s="32">
        <v>194.42517162471395</v>
      </c>
      <c r="T6" s="32">
        <v>713167.37912800396</v>
      </c>
    </row>
    <row r="7" spans="1:22" ht="15" thickBot="1" x14ac:dyDescent="0.35">
      <c r="A7" t="s">
        <v>8219</v>
      </c>
      <c r="B7">
        <v>47</v>
      </c>
      <c r="D7" t="s">
        <v>8221</v>
      </c>
      <c r="E7">
        <v>0</v>
      </c>
      <c r="G7" s="32" t="s">
        <v>8413</v>
      </c>
      <c r="H7" s="32">
        <v>27</v>
      </c>
      <c r="J7" s="32" t="s">
        <v>8413</v>
      </c>
      <c r="K7" s="32">
        <v>0</v>
      </c>
      <c r="M7">
        <v>47</v>
      </c>
      <c r="N7">
        <v>0</v>
      </c>
      <c r="P7" s="33" t="s">
        <v>8432</v>
      </c>
      <c r="Q7" s="33">
        <v>1530</v>
      </c>
      <c r="R7" s="33">
        <v>27096</v>
      </c>
      <c r="S7" s="33">
        <v>17.709803921568628</v>
      </c>
      <c r="T7" s="33">
        <v>3775.6894394644714</v>
      </c>
    </row>
    <row r="8" spans="1:22" x14ac:dyDescent="0.3">
      <c r="A8" t="s">
        <v>8219</v>
      </c>
      <c r="B8">
        <v>58</v>
      </c>
      <c r="D8" t="s">
        <v>8221</v>
      </c>
      <c r="E8">
        <v>1</v>
      </c>
      <c r="G8" s="32" t="s">
        <v>8414</v>
      </c>
      <c r="H8" s="32">
        <v>844.49237955591047</v>
      </c>
      <c r="J8" s="32" t="s">
        <v>8414</v>
      </c>
      <c r="K8" s="32">
        <v>61.446638959868842</v>
      </c>
      <c r="M8">
        <v>58</v>
      </c>
      <c r="N8">
        <v>1</v>
      </c>
    </row>
    <row r="9" spans="1:22" x14ac:dyDescent="0.3">
      <c r="A9" t="s">
        <v>8219</v>
      </c>
      <c r="B9">
        <v>57</v>
      </c>
      <c r="D9" t="s">
        <v>8221</v>
      </c>
      <c r="E9">
        <v>2</v>
      </c>
      <c r="G9" s="32" t="s">
        <v>8415</v>
      </c>
      <c r="H9" s="32">
        <v>713167.37912800396</v>
      </c>
      <c r="J9" s="32" t="s">
        <v>8415</v>
      </c>
      <c r="K9" s="32">
        <v>3775.6894394644714</v>
      </c>
      <c r="M9">
        <v>57</v>
      </c>
      <c r="N9">
        <v>2</v>
      </c>
    </row>
    <row r="10" spans="1:22" ht="15" thickBot="1" x14ac:dyDescent="0.35">
      <c r="A10" t="s">
        <v>8219</v>
      </c>
      <c r="B10">
        <v>12</v>
      </c>
      <c r="D10" t="s">
        <v>8221</v>
      </c>
      <c r="E10">
        <v>3</v>
      </c>
      <c r="G10" s="32" t="s">
        <v>8416</v>
      </c>
      <c r="H10" s="32">
        <v>583.1052562240742</v>
      </c>
      <c r="J10" s="32" t="s">
        <v>8416</v>
      </c>
      <c r="K10" s="32">
        <v>193.27585405994381</v>
      </c>
      <c r="M10">
        <v>12</v>
      </c>
      <c r="N10">
        <v>3</v>
      </c>
      <c r="P10" t="s">
        <v>8433</v>
      </c>
    </row>
    <row r="11" spans="1:22" x14ac:dyDescent="0.3">
      <c r="A11" t="s">
        <v>8219</v>
      </c>
      <c r="B11">
        <v>20</v>
      </c>
      <c r="D11" t="s">
        <v>8221</v>
      </c>
      <c r="E11">
        <v>10</v>
      </c>
      <c r="G11" s="32" t="s">
        <v>8417</v>
      </c>
      <c r="H11" s="32">
        <v>21.40422343272953</v>
      </c>
      <c r="J11" s="32" t="s">
        <v>8417</v>
      </c>
      <c r="K11" s="32">
        <v>11.831541000922531</v>
      </c>
      <c r="M11">
        <v>20</v>
      </c>
      <c r="N11">
        <v>10</v>
      </c>
      <c r="P11" s="34" t="s">
        <v>8434</v>
      </c>
      <c r="Q11" s="34" t="s">
        <v>8435</v>
      </c>
      <c r="R11" s="34" t="s">
        <v>8436</v>
      </c>
      <c r="S11" s="34" t="s">
        <v>8437</v>
      </c>
      <c r="T11" s="34" t="s">
        <v>8438</v>
      </c>
      <c r="U11" s="34" t="s">
        <v>8439</v>
      </c>
      <c r="V11" s="34" t="s">
        <v>8440</v>
      </c>
    </row>
    <row r="12" spans="1:22" x14ac:dyDescent="0.3">
      <c r="A12" t="s">
        <v>8219</v>
      </c>
      <c r="B12">
        <v>19</v>
      </c>
      <c r="D12" t="s">
        <v>8221</v>
      </c>
      <c r="E12">
        <v>10</v>
      </c>
      <c r="G12" s="32" t="s">
        <v>8418</v>
      </c>
      <c r="H12" s="32">
        <v>26456</v>
      </c>
      <c r="J12" s="32" t="s">
        <v>8418</v>
      </c>
      <c r="K12" s="32">
        <v>1293</v>
      </c>
      <c r="M12">
        <v>19</v>
      </c>
      <c r="N12">
        <v>10</v>
      </c>
      <c r="P12" s="32" t="s">
        <v>8441</v>
      </c>
      <c r="Q12" s="32">
        <v>28101706.360441208</v>
      </c>
      <c r="R12" s="32">
        <v>1</v>
      </c>
      <c r="S12" s="32">
        <v>28101706.360441208</v>
      </c>
      <c r="T12" s="32">
        <v>66.743167891819823</v>
      </c>
      <c r="U12" s="32">
        <v>4.1968674065173151E-16</v>
      </c>
      <c r="V12" s="32">
        <v>3.8439645113780174</v>
      </c>
    </row>
    <row r="13" spans="1:22" x14ac:dyDescent="0.3">
      <c r="A13" t="s">
        <v>8219</v>
      </c>
      <c r="B13">
        <v>75</v>
      </c>
      <c r="D13" t="s">
        <v>8221</v>
      </c>
      <c r="E13">
        <v>1</v>
      </c>
      <c r="G13" s="32" t="s">
        <v>8419</v>
      </c>
      <c r="H13" s="32">
        <v>1</v>
      </c>
      <c r="J13" s="32" t="s">
        <v>8419</v>
      </c>
      <c r="K13" s="32">
        <v>0</v>
      </c>
      <c r="M13">
        <v>75</v>
      </c>
      <c r="N13">
        <v>1</v>
      </c>
      <c r="P13" s="32" t="s">
        <v>8442</v>
      </c>
      <c r="Q13" s="32">
        <v>1563330585.1685014</v>
      </c>
      <c r="R13" s="32">
        <v>3713</v>
      </c>
      <c r="S13" s="32">
        <v>421042.44146741217</v>
      </c>
      <c r="T13" s="32"/>
      <c r="U13" s="32"/>
      <c r="V13" s="32"/>
    </row>
    <row r="14" spans="1:22" x14ac:dyDescent="0.3">
      <c r="A14" t="s">
        <v>8219</v>
      </c>
      <c r="B14">
        <v>827</v>
      </c>
      <c r="D14" t="s">
        <v>8221</v>
      </c>
      <c r="E14">
        <v>0</v>
      </c>
      <c r="G14" s="32" t="s">
        <v>8420</v>
      </c>
      <c r="H14" s="32">
        <v>26457</v>
      </c>
      <c r="J14" s="32" t="s">
        <v>8420</v>
      </c>
      <c r="K14" s="32">
        <v>1293</v>
      </c>
      <c r="M14">
        <v>827</v>
      </c>
      <c r="N14">
        <v>0</v>
      </c>
      <c r="P14" s="32"/>
      <c r="Q14" s="32"/>
      <c r="R14" s="32"/>
      <c r="S14" s="32"/>
      <c r="T14" s="32"/>
      <c r="U14" s="32"/>
      <c r="V14" s="32"/>
    </row>
    <row r="15" spans="1:22" ht="15" thickBot="1" x14ac:dyDescent="0.35">
      <c r="A15" t="s">
        <v>8219</v>
      </c>
      <c r="B15">
        <v>51</v>
      </c>
      <c r="D15" t="s">
        <v>8221</v>
      </c>
      <c r="E15">
        <v>0</v>
      </c>
      <c r="G15" s="32" t="s">
        <v>8421</v>
      </c>
      <c r="H15" s="32">
        <v>424819</v>
      </c>
      <c r="J15" s="32" t="s">
        <v>8421</v>
      </c>
      <c r="K15" s="32">
        <v>27096</v>
      </c>
      <c r="M15">
        <v>51</v>
      </c>
      <c r="N15">
        <v>0</v>
      </c>
      <c r="P15" s="33" t="s">
        <v>8443</v>
      </c>
      <c r="Q15" s="33">
        <v>1591432291.5289426</v>
      </c>
      <c r="R15" s="33">
        <v>3714</v>
      </c>
      <c r="S15" s="33"/>
      <c r="T15" s="33"/>
      <c r="U15" s="33"/>
      <c r="V15" s="33"/>
    </row>
    <row r="16" spans="1:22" ht="15" thickBot="1" x14ac:dyDescent="0.35">
      <c r="A16" t="s">
        <v>8219</v>
      </c>
      <c r="B16">
        <v>41</v>
      </c>
      <c r="D16" t="s">
        <v>8221</v>
      </c>
      <c r="E16">
        <v>0</v>
      </c>
      <c r="G16" s="33" t="s">
        <v>8422</v>
      </c>
      <c r="H16" s="33">
        <v>2185</v>
      </c>
      <c r="J16" s="33" t="s">
        <v>8422</v>
      </c>
      <c r="K16" s="33">
        <v>1530</v>
      </c>
      <c r="M16">
        <v>41</v>
      </c>
      <c r="N16">
        <v>0</v>
      </c>
    </row>
    <row r="17" spans="1:21" x14ac:dyDescent="0.3">
      <c r="A17" t="s">
        <v>8219</v>
      </c>
      <c r="B17">
        <v>98</v>
      </c>
      <c r="D17" t="s">
        <v>8221</v>
      </c>
      <c r="E17">
        <v>26</v>
      </c>
      <c r="H17">
        <v>0</v>
      </c>
      <c r="K17">
        <v>0</v>
      </c>
      <c r="M17">
        <v>98</v>
      </c>
      <c r="N17">
        <v>26</v>
      </c>
      <c r="P17" t="s">
        <v>8454</v>
      </c>
      <c r="T17" s="36" t="s">
        <v>8457</v>
      </c>
      <c r="U17" s="36"/>
    </row>
    <row r="18" spans="1:21" ht="15" thickBot="1" x14ac:dyDescent="0.35">
      <c r="A18" t="s">
        <v>8219</v>
      </c>
      <c r="B18">
        <v>70</v>
      </c>
      <c r="D18" t="s">
        <v>8221</v>
      </c>
      <c r="E18">
        <v>0</v>
      </c>
      <c r="M18">
        <v>70</v>
      </c>
      <c r="N18">
        <v>0</v>
      </c>
      <c r="T18" s="36"/>
      <c r="U18" s="36"/>
    </row>
    <row r="19" spans="1:21" ht="14.4" customHeight="1" x14ac:dyDescent="0.3">
      <c r="A19" t="s">
        <v>8219</v>
      </c>
      <c r="B19">
        <v>36</v>
      </c>
      <c r="D19" t="s">
        <v>8221</v>
      </c>
      <c r="E19">
        <v>7</v>
      </c>
      <c r="G19" s="36" t="s">
        <v>8461</v>
      </c>
      <c r="H19" s="36"/>
      <c r="I19" s="36"/>
      <c r="J19" s="36"/>
      <c r="K19" s="36"/>
      <c r="M19">
        <v>36</v>
      </c>
      <c r="N19">
        <v>7</v>
      </c>
      <c r="P19" s="34"/>
      <c r="Q19" s="34" t="s">
        <v>8445</v>
      </c>
      <c r="R19" s="34" t="s">
        <v>8446</v>
      </c>
      <c r="T19" s="36"/>
      <c r="U19" s="36"/>
    </row>
    <row r="20" spans="1:21" x14ac:dyDescent="0.3">
      <c r="A20" t="s">
        <v>8219</v>
      </c>
      <c r="B20">
        <v>342</v>
      </c>
      <c r="D20" t="s">
        <v>8221</v>
      </c>
      <c r="E20">
        <v>0</v>
      </c>
      <c r="G20" s="36"/>
      <c r="H20" s="36"/>
      <c r="I20" s="36"/>
      <c r="J20" s="36"/>
      <c r="K20" s="36"/>
      <c r="M20">
        <v>342</v>
      </c>
      <c r="N20">
        <v>0</v>
      </c>
      <c r="P20" s="32" t="s">
        <v>8410</v>
      </c>
      <c r="Q20" s="32">
        <v>194.42517162471395</v>
      </c>
      <c r="R20" s="32">
        <v>17.709803921568628</v>
      </c>
    </row>
    <row r="21" spans="1:21" x14ac:dyDescent="0.3">
      <c r="A21" t="s">
        <v>8219</v>
      </c>
      <c r="B21">
        <v>22</v>
      </c>
      <c r="D21" t="s">
        <v>8221</v>
      </c>
      <c r="E21">
        <v>2</v>
      </c>
      <c r="G21" s="36"/>
      <c r="H21" s="36"/>
      <c r="I21" s="36"/>
      <c r="J21" s="36"/>
      <c r="K21" s="36"/>
      <c r="M21">
        <v>22</v>
      </c>
      <c r="N21">
        <v>2</v>
      </c>
      <c r="P21" s="32" t="s">
        <v>8430</v>
      </c>
      <c r="Q21" s="32">
        <v>713167.37912800396</v>
      </c>
      <c r="R21" s="32">
        <v>3775.6894394644714</v>
      </c>
    </row>
    <row r="22" spans="1:21" x14ac:dyDescent="0.3">
      <c r="A22" t="s">
        <v>8219</v>
      </c>
      <c r="B22">
        <v>25</v>
      </c>
      <c r="D22" t="s">
        <v>8221</v>
      </c>
      <c r="E22">
        <v>13</v>
      </c>
      <c r="G22" s="36"/>
      <c r="H22" s="36"/>
      <c r="I22" s="36"/>
      <c r="J22" s="36"/>
      <c r="K22" s="36"/>
      <c r="M22">
        <v>25</v>
      </c>
      <c r="N22">
        <v>13</v>
      </c>
      <c r="P22" s="32" t="s">
        <v>8447</v>
      </c>
      <c r="Q22" s="32">
        <v>2185</v>
      </c>
      <c r="R22" s="32">
        <v>1530</v>
      </c>
    </row>
    <row r="23" spans="1:21" x14ac:dyDescent="0.3">
      <c r="A23" t="s">
        <v>8219</v>
      </c>
      <c r="B23">
        <v>101</v>
      </c>
      <c r="D23" t="s">
        <v>8221</v>
      </c>
      <c r="E23">
        <v>4</v>
      </c>
      <c r="G23" s="36"/>
      <c r="H23" s="36"/>
      <c r="I23" s="36"/>
      <c r="J23" s="36"/>
      <c r="K23" s="36"/>
      <c r="M23">
        <v>101</v>
      </c>
      <c r="N23">
        <v>4</v>
      </c>
      <c r="P23" s="32" t="s">
        <v>8436</v>
      </c>
      <c r="Q23" s="32">
        <v>2184</v>
      </c>
      <c r="R23" s="32">
        <v>1529</v>
      </c>
    </row>
    <row r="24" spans="1:21" x14ac:dyDescent="0.3">
      <c r="A24" t="s">
        <v>8219</v>
      </c>
      <c r="B24">
        <v>8</v>
      </c>
      <c r="D24" t="s">
        <v>8221</v>
      </c>
      <c r="E24">
        <v>0</v>
      </c>
      <c r="G24" s="36"/>
      <c r="H24" s="36"/>
      <c r="I24" s="36"/>
      <c r="J24" s="36"/>
      <c r="K24" s="36"/>
      <c r="M24">
        <v>8</v>
      </c>
      <c r="N24">
        <v>0</v>
      </c>
      <c r="P24" s="32" t="s">
        <v>8438</v>
      </c>
      <c r="Q24" s="32">
        <v>188.88401457858163</v>
      </c>
      <c r="R24" s="32"/>
    </row>
    <row r="25" spans="1:21" x14ac:dyDescent="0.3">
      <c r="A25" t="s">
        <v>8219</v>
      </c>
      <c r="B25">
        <v>23</v>
      </c>
      <c r="D25" t="s">
        <v>8221</v>
      </c>
      <c r="E25">
        <v>12</v>
      </c>
      <c r="G25" s="36"/>
      <c r="H25" s="36"/>
      <c r="I25" s="36"/>
      <c r="J25" s="36"/>
      <c r="K25" s="36"/>
      <c r="M25">
        <v>23</v>
      </c>
      <c r="N25">
        <v>12</v>
      </c>
      <c r="P25" s="32" t="s">
        <v>8455</v>
      </c>
      <c r="Q25" s="32">
        <v>0</v>
      </c>
      <c r="R25" s="32"/>
    </row>
    <row r="26" spans="1:21" ht="15" thickBot="1" x14ac:dyDescent="0.35">
      <c r="A26" t="s">
        <v>8219</v>
      </c>
      <c r="B26">
        <v>574</v>
      </c>
      <c r="D26" t="s">
        <v>8221</v>
      </c>
      <c r="E26">
        <v>2</v>
      </c>
      <c r="M26">
        <v>574</v>
      </c>
      <c r="N26">
        <v>2</v>
      </c>
      <c r="P26" s="33" t="s">
        <v>8456</v>
      </c>
      <c r="Q26" s="33">
        <v>1.0810095859112065</v>
      </c>
      <c r="R26" s="33"/>
    </row>
    <row r="27" spans="1:21" x14ac:dyDescent="0.3">
      <c r="A27" t="s">
        <v>8219</v>
      </c>
      <c r="B27">
        <v>14</v>
      </c>
      <c r="D27" t="s">
        <v>8221</v>
      </c>
      <c r="E27">
        <v>10</v>
      </c>
      <c r="M27">
        <v>14</v>
      </c>
      <c r="N27">
        <v>10</v>
      </c>
      <c r="P27" s="32"/>
      <c r="Q27" s="32"/>
      <c r="R27" s="32"/>
    </row>
    <row r="28" spans="1:21" x14ac:dyDescent="0.3">
      <c r="A28" t="s">
        <v>8219</v>
      </c>
      <c r="B28">
        <v>19</v>
      </c>
      <c r="D28" t="s">
        <v>8221</v>
      </c>
      <c r="E28">
        <v>0</v>
      </c>
      <c r="M28">
        <v>19</v>
      </c>
      <c r="N28">
        <v>0</v>
      </c>
      <c r="P28" t="s">
        <v>8444</v>
      </c>
      <c r="T28" s="36" t="s">
        <v>8458</v>
      </c>
      <c r="U28" s="36"/>
    </row>
    <row r="29" spans="1:21" ht="15" thickBot="1" x14ac:dyDescent="0.35">
      <c r="A29" t="s">
        <v>8219</v>
      </c>
      <c r="B29">
        <v>150</v>
      </c>
      <c r="D29" t="s">
        <v>8221</v>
      </c>
      <c r="E29">
        <v>5</v>
      </c>
      <c r="M29">
        <v>150</v>
      </c>
      <c r="N29">
        <v>5</v>
      </c>
      <c r="T29" s="36"/>
      <c r="U29" s="36"/>
    </row>
    <row r="30" spans="1:21" x14ac:dyDescent="0.3">
      <c r="A30" t="s">
        <v>8219</v>
      </c>
      <c r="B30">
        <v>71</v>
      </c>
      <c r="D30" t="s">
        <v>8221</v>
      </c>
      <c r="E30">
        <v>0</v>
      </c>
      <c r="M30">
        <v>71</v>
      </c>
      <c r="N30">
        <v>0</v>
      </c>
      <c r="P30" s="34"/>
      <c r="Q30" s="34" t="s">
        <v>8445</v>
      </c>
      <c r="R30" s="34" t="s">
        <v>8446</v>
      </c>
      <c r="T30" s="36"/>
      <c r="U30" s="36"/>
    </row>
    <row r="31" spans="1:21" x14ac:dyDescent="0.3">
      <c r="A31" t="s">
        <v>8219</v>
      </c>
      <c r="B31">
        <v>117</v>
      </c>
      <c r="D31" t="s">
        <v>8221</v>
      </c>
      <c r="E31">
        <v>5</v>
      </c>
      <c r="M31">
        <v>117</v>
      </c>
      <c r="N31">
        <v>5</v>
      </c>
      <c r="P31" s="32" t="s">
        <v>8410</v>
      </c>
      <c r="Q31" s="32">
        <v>194.42517162471395</v>
      </c>
      <c r="R31" s="32">
        <v>17.709803921568628</v>
      </c>
    </row>
    <row r="32" spans="1:21" x14ac:dyDescent="0.3">
      <c r="A32" t="s">
        <v>8219</v>
      </c>
      <c r="B32">
        <v>53</v>
      </c>
      <c r="D32" t="s">
        <v>8221</v>
      </c>
      <c r="E32">
        <v>1</v>
      </c>
      <c r="M32">
        <v>53</v>
      </c>
      <c r="N32">
        <v>1</v>
      </c>
      <c r="P32" s="32" t="s">
        <v>8430</v>
      </c>
      <c r="Q32" s="32">
        <v>713167.37912800396</v>
      </c>
      <c r="R32" s="32">
        <v>3775.6894394644714</v>
      </c>
    </row>
    <row r="33" spans="1:18" x14ac:dyDescent="0.3">
      <c r="A33" t="s">
        <v>8219</v>
      </c>
      <c r="B33">
        <v>1</v>
      </c>
      <c r="D33" t="s">
        <v>8221</v>
      </c>
      <c r="E33">
        <v>3</v>
      </c>
      <c r="M33">
        <v>1</v>
      </c>
      <c r="N33">
        <v>3</v>
      </c>
      <c r="P33" s="32" t="s">
        <v>8447</v>
      </c>
      <c r="Q33" s="32">
        <v>2185</v>
      </c>
      <c r="R33" s="32">
        <v>1530</v>
      </c>
    </row>
    <row r="34" spans="1:18" x14ac:dyDescent="0.3">
      <c r="A34" t="s">
        <v>8219</v>
      </c>
      <c r="B34">
        <v>89</v>
      </c>
      <c r="D34" t="s">
        <v>8221</v>
      </c>
      <c r="E34">
        <v>3</v>
      </c>
      <c r="M34">
        <v>89</v>
      </c>
      <c r="N34">
        <v>3</v>
      </c>
      <c r="P34" s="32" t="s">
        <v>8448</v>
      </c>
      <c r="Q34" s="32">
        <v>0</v>
      </c>
      <c r="R34" s="32"/>
    </row>
    <row r="35" spans="1:18" x14ac:dyDescent="0.3">
      <c r="A35" t="s">
        <v>8219</v>
      </c>
      <c r="B35">
        <v>64</v>
      </c>
      <c r="D35" t="s">
        <v>8221</v>
      </c>
      <c r="E35">
        <v>0</v>
      </c>
      <c r="M35">
        <v>64</v>
      </c>
      <c r="N35">
        <v>0</v>
      </c>
      <c r="P35" s="32" t="s">
        <v>8436</v>
      </c>
      <c r="Q35" s="32">
        <v>2217</v>
      </c>
      <c r="R35" s="32"/>
    </row>
    <row r="36" spans="1:18" x14ac:dyDescent="0.3">
      <c r="A36" t="s">
        <v>8219</v>
      </c>
      <c r="B36">
        <v>68</v>
      </c>
      <c r="D36" t="s">
        <v>8221</v>
      </c>
      <c r="E36">
        <v>3</v>
      </c>
      <c r="M36">
        <v>68</v>
      </c>
      <c r="N36">
        <v>3</v>
      </c>
      <c r="P36" s="32" t="s">
        <v>8449</v>
      </c>
      <c r="Q36" s="32">
        <v>9.7447047268765701</v>
      </c>
      <c r="R36" s="32"/>
    </row>
    <row r="37" spans="1:18" x14ac:dyDescent="0.3">
      <c r="A37" t="s">
        <v>8219</v>
      </c>
      <c r="B37">
        <v>28</v>
      </c>
      <c r="D37" t="s">
        <v>8221</v>
      </c>
      <c r="E37">
        <v>0</v>
      </c>
      <c r="M37">
        <v>28</v>
      </c>
      <c r="N37">
        <v>0</v>
      </c>
      <c r="P37" s="32" t="s">
        <v>8450</v>
      </c>
      <c r="Q37" s="32">
        <v>2.6667795763550203E-22</v>
      </c>
      <c r="R37" s="32"/>
    </row>
    <row r="38" spans="1:18" x14ac:dyDescent="0.3">
      <c r="A38" t="s">
        <v>8219</v>
      </c>
      <c r="B38">
        <v>44</v>
      </c>
      <c r="D38" t="s">
        <v>8221</v>
      </c>
      <c r="E38">
        <v>19</v>
      </c>
      <c r="M38">
        <v>44</v>
      </c>
      <c r="N38">
        <v>19</v>
      </c>
      <c r="P38" s="32" t="s">
        <v>8451</v>
      </c>
      <c r="Q38" s="32">
        <v>1.6455412272871732</v>
      </c>
      <c r="R38" s="32"/>
    </row>
    <row r="39" spans="1:18" x14ac:dyDescent="0.3">
      <c r="A39" t="s">
        <v>8219</v>
      </c>
      <c r="B39">
        <v>253</v>
      </c>
      <c r="D39" t="s">
        <v>8221</v>
      </c>
      <c r="E39">
        <v>8</v>
      </c>
      <c r="M39">
        <v>253</v>
      </c>
      <c r="N39">
        <v>8</v>
      </c>
      <c r="P39" s="32" t="s">
        <v>8452</v>
      </c>
      <c r="Q39" s="32">
        <v>5.3335591527100405E-22</v>
      </c>
      <c r="R39" s="32"/>
    </row>
    <row r="40" spans="1:18" ht="15" thickBot="1" x14ac:dyDescent="0.35">
      <c r="A40" t="s">
        <v>8219</v>
      </c>
      <c r="B40">
        <v>66</v>
      </c>
      <c r="D40" t="s">
        <v>8221</v>
      </c>
      <c r="E40">
        <v>6</v>
      </c>
      <c r="M40">
        <v>66</v>
      </c>
      <c r="N40">
        <v>6</v>
      </c>
      <c r="P40" s="33" t="s">
        <v>8453</v>
      </c>
      <c r="Q40" s="33">
        <v>1.9610345956662185</v>
      </c>
      <c r="R40" s="33"/>
    </row>
    <row r="41" spans="1:18" x14ac:dyDescent="0.3">
      <c r="A41" t="s">
        <v>8219</v>
      </c>
      <c r="B41">
        <v>217</v>
      </c>
      <c r="D41" t="s">
        <v>8221</v>
      </c>
      <c r="E41">
        <v>0</v>
      </c>
      <c r="M41">
        <v>217</v>
      </c>
      <c r="N41">
        <v>0</v>
      </c>
    </row>
    <row r="42" spans="1:18" x14ac:dyDescent="0.3">
      <c r="A42" t="s">
        <v>8219</v>
      </c>
      <c r="B42">
        <v>16</v>
      </c>
      <c r="D42" t="s">
        <v>8221</v>
      </c>
      <c r="E42">
        <v>18</v>
      </c>
      <c r="M42">
        <v>16</v>
      </c>
      <c r="N42">
        <v>18</v>
      </c>
    </row>
    <row r="43" spans="1:18" x14ac:dyDescent="0.3">
      <c r="A43" t="s">
        <v>8219</v>
      </c>
      <c r="B43">
        <v>19</v>
      </c>
      <c r="D43" t="s">
        <v>8221</v>
      </c>
      <c r="E43">
        <v>7</v>
      </c>
      <c r="M43">
        <v>19</v>
      </c>
      <c r="N43">
        <v>7</v>
      </c>
    </row>
    <row r="44" spans="1:18" x14ac:dyDescent="0.3">
      <c r="A44" t="s">
        <v>8219</v>
      </c>
      <c r="B44">
        <v>169</v>
      </c>
      <c r="D44" t="s">
        <v>8221</v>
      </c>
      <c r="E44">
        <v>0</v>
      </c>
      <c r="M44">
        <v>169</v>
      </c>
      <c r="N44">
        <v>0</v>
      </c>
    </row>
    <row r="45" spans="1:18" x14ac:dyDescent="0.3">
      <c r="A45" t="s">
        <v>8219</v>
      </c>
      <c r="B45">
        <v>263</v>
      </c>
      <c r="D45" t="s">
        <v>8221</v>
      </c>
      <c r="E45">
        <v>8</v>
      </c>
      <c r="M45">
        <v>263</v>
      </c>
      <c r="N45">
        <v>8</v>
      </c>
    </row>
    <row r="46" spans="1:18" x14ac:dyDescent="0.3">
      <c r="A46" t="s">
        <v>8219</v>
      </c>
      <c r="B46">
        <v>15</v>
      </c>
      <c r="D46" t="s">
        <v>8221</v>
      </c>
      <c r="E46">
        <v>1293</v>
      </c>
      <c r="M46">
        <v>15</v>
      </c>
      <c r="N46">
        <v>1293</v>
      </c>
    </row>
    <row r="47" spans="1:18" x14ac:dyDescent="0.3">
      <c r="A47" t="s">
        <v>8219</v>
      </c>
      <c r="B47">
        <v>61</v>
      </c>
      <c r="D47" t="s">
        <v>8221</v>
      </c>
      <c r="E47">
        <v>17</v>
      </c>
      <c r="M47">
        <v>61</v>
      </c>
      <c r="N47">
        <v>17</v>
      </c>
    </row>
    <row r="48" spans="1:18" x14ac:dyDescent="0.3">
      <c r="A48" t="s">
        <v>8219</v>
      </c>
      <c r="B48">
        <v>45</v>
      </c>
      <c r="D48" t="s">
        <v>8221</v>
      </c>
      <c r="E48">
        <v>0</v>
      </c>
      <c r="M48">
        <v>45</v>
      </c>
      <c r="N48">
        <v>0</v>
      </c>
    </row>
    <row r="49" spans="1:14" x14ac:dyDescent="0.3">
      <c r="A49" t="s">
        <v>8219</v>
      </c>
      <c r="B49">
        <v>70</v>
      </c>
      <c r="D49" t="s">
        <v>8221</v>
      </c>
      <c r="E49">
        <v>13</v>
      </c>
      <c r="M49">
        <v>70</v>
      </c>
      <c r="N49">
        <v>13</v>
      </c>
    </row>
    <row r="50" spans="1:14" x14ac:dyDescent="0.3">
      <c r="A50" t="s">
        <v>8219</v>
      </c>
      <c r="B50">
        <v>38</v>
      </c>
      <c r="D50" t="s">
        <v>8221</v>
      </c>
      <c r="E50">
        <v>0</v>
      </c>
      <c r="M50">
        <v>38</v>
      </c>
      <c r="N50">
        <v>0</v>
      </c>
    </row>
    <row r="51" spans="1:14" x14ac:dyDescent="0.3">
      <c r="A51" t="s">
        <v>8219</v>
      </c>
      <c r="B51">
        <v>87</v>
      </c>
      <c r="D51" t="s">
        <v>8221</v>
      </c>
      <c r="E51">
        <v>0</v>
      </c>
      <c r="M51">
        <v>87</v>
      </c>
      <c r="N51">
        <v>0</v>
      </c>
    </row>
    <row r="52" spans="1:14" x14ac:dyDescent="0.3">
      <c r="A52" t="s">
        <v>8219</v>
      </c>
      <c r="B52">
        <v>22</v>
      </c>
      <c r="D52" t="s">
        <v>8221</v>
      </c>
      <c r="E52">
        <v>33</v>
      </c>
      <c r="M52">
        <v>22</v>
      </c>
      <c r="N52">
        <v>33</v>
      </c>
    </row>
    <row r="53" spans="1:14" x14ac:dyDescent="0.3">
      <c r="A53" t="s">
        <v>8219</v>
      </c>
      <c r="B53">
        <v>119</v>
      </c>
      <c r="D53" t="s">
        <v>8221</v>
      </c>
      <c r="E53">
        <v>12</v>
      </c>
      <c r="M53">
        <v>119</v>
      </c>
      <c r="N53">
        <v>12</v>
      </c>
    </row>
    <row r="54" spans="1:14" x14ac:dyDescent="0.3">
      <c r="A54" t="s">
        <v>8219</v>
      </c>
      <c r="B54">
        <v>52</v>
      </c>
      <c r="D54" t="s">
        <v>8221</v>
      </c>
      <c r="E54">
        <v>1</v>
      </c>
      <c r="M54">
        <v>52</v>
      </c>
      <c r="N54">
        <v>1</v>
      </c>
    </row>
    <row r="55" spans="1:14" x14ac:dyDescent="0.3">
      <c r="A55" t="s">
        <v>8219</v>
      </c>
      <c r="B55">
        <v>117</v>
      </c>
      <c r="D55" t="s">
        <v>8221</v>
      </c>
      <c r="E55">
        <v>1</v>
      </c>
      <c r="M55">
        <v>117</v>
      </c>
      <c r="N55">
        <v>1</v>
      </c>
    </row>
    <row r="56" spans="1:14" x14ac:dyDescent="0.3">
      <c r="A56" t="s">
        <v>8219</v>
      </c>
      <c r="B56">
        <v>52</v>
      </c>
      <c r="D56" t="s">
        <v>8221</v>
      </c>
      <c r="E56">
        <v>1</v>
      </c>
      <c r="M56">
        <v>52</v>
      </c>
      <c r="N56">
        <v>1</v>
      </c>
    </row>
    <row r="57" spans="1:14" x14ac:dyDescent="0.3">
      <c r="A57" t="s">
        <v>8219</v>
      </c>
      <c r="B57">
        <v>86</v>
      </c>
      <c r="D57" t="s">
        <v>8221</v>
      </c>
      <c r="E57">
        <v>1</v>
      </c>
      <c r="M57">
        <v>86</v>
      </c>
      <c r="N57">
        <v>1</v>
      </c>
    </row>
    <row r="58" spans="1:14" x14ac:dyDescent="0.3">
      <c r="A58" t="s">
        <v>8219</v>
      </c>
      <c r="B58">
        <v>174</v>
      </c>
      <c r="D58" t="s">
        <v>8221</v>
      </c>
      <c r="E58">
        <v>84</v>
      </c>
      <c r="M58">
        <v>174</v>
      </c>
      <c r="N58">
        <v>84</v>
      </c>
    </row>
    <row r="59" spans="1:14" x14ac:dyDescent="0.3">
      <c r="A59" t="s">
        <v>8219</v>
      </c>
      <c r="B59">
        <v>69</v>
      </c>
      <c r="D59" t="s">
        <v>8221</v>
      </c>
      <c r="E59">
        <v>38</v>
      </c>
      <c r="M59">
        <v>69</v>
      </c>
      <c r="N59">
        <v>38</v>
      </c>
    </row>
    <row r="60" spans="1:14" x14ac:dyDescent="0.3">
      <c r="A60" t="s">
        <v>8219</v>
      </c>
      <c r="B60">
        <v>75</v>
      </c>
      <c r="D60" t="s">
        <v>8221</v>
      </c>
      <c r="E60">
        <v>1</v>
      </c>
      <c r="M60">
        <v>75</v>
      </c>
      <c r="N60">
        <v>1</v>
      </c>
    </row>
    <row r="61" spans="1:14" x14ac:dyDescent="0.3">
      <c r="A61" t="s">
        <v>8219</v>
      </c>
      <c r="B61">
        <v>33</v>
      </c>
      <c r="D61" t="s">
        <v>8221</v>
      </c>
      <c r="E61">
        <v>76</v>
      </c>
      <c r="M61">
        <v>33</v>
      </c>
      <c r="N61">
        <v>76</v>
      </c>
    </row>
    <row r="62" spans="1:14" x14ac:dyDescent="0.3">
      <c r="A62" t="s">
        <v>8219</v>
      </c>
      <c r="B62">
        <v>108</v>
      </c>
      <c r="D62" t="s">
        <v>8221</v>
      </c>
      <c r="E62">
        <v>3</v>
      </c>
      <c r="M62">
        <v>108</v>
      </c>
      <c r="N62">
        <v>3</v>
      </c>
    </row>
    <row r="63" spans="1:14" x14ac:dyDescent="0.3">
      <c r="A63" t="s">
        <v>8219</v>
      </c>
      <c r="B63">
        <v>23</v>
      </c>
      <c r="D63" t="s">
        <v>8221</v>
      </c>
      <c r="E63">
        <v>0</v>
      </c>
      <c r="M63">
        <v>23</v>
      </c>
      <c r="N63">
        <v>0</v>
      </c>
    </row>
    <row r="64" spans="1:14" x14ac:dyDescent="0.3">
      <c r="A64" t="s">
        <v>8219</v>
      </c>
      <c r="B64">
        <v>48</v>
      </c>
      <c r="D64" t="s">
        <v>8221</v>
      </c>
      <c r="E64">
        <v>2</v>
      </c>
      <c r="M64">
        <v>48</v>
      </c>
      <c r="N64">
        <v>2</v>
      </c>
    </row>
    <row r="65" spans="1:14" x14ac:dyDescent="0.3">
      <c r="A65" t="s">
        <v>8219</v>
      </c>
      <c r="B65">
        <v>64</v>
      </c>
      <c r="D65" t="s">
        <v>8221</v>
      </c>
      <c r="E65">
        <v>0</v>
      </c>
      <c r="M65">
        <v>64</v>
      </c>
      <c r="N65">
        <v>0</v>
      </c>
    </row>
    <row r="66" spans="1:14" x14ac:dyDescent="0.3">
      <c r="A66" t="s">
        <v>8219</v>
      </c>
      <c r="B66">
        <v>24</v>
      </c>
      <c r="D66" t="s">
        <v>8221</v>
      </c>
      <c r="E66">
        <v>0</v>
      </c>
      <c r="M66">
        <v>24</v>
      </c>
      <c r="N66">
        <v>0</v>
      </c>
    </row>
    <row r="67" spans="1:14" x14ac:dyDescent="0.3">
      <c r="A67" t="s">
        <v>8219</v>
      </c>
      <c r="B67">
        <v>57</v>
      </c>
      <c r="D67" t="s">
        <v>8221</v>
      </c>
      <c r="E67">
        <v>0</v>
      </c>
      <c r="M67">
        <v>57</v>
      </c>
      <c r="N67">
        <v>0</v>
      </c>
    </row>
    <row r="68" spans="1:14" x14ac:dyDescent="0.3">
      <c r="A68" t="s">
        <v>8219</v>
      </c>
      <c r="B68">
        <v>26</v>
      </c>
      <c r="D68" t="s">
        <v>8221</v>
      </c>
      <c r="E68">
        <v>2</v>
      </c>
      <c r="M68">
        <v>26</v>
      </c>
      <c r="N68">
        <v>2</v>
      </c>
    </row>
    <row r="69" spans="1:14" x14ac:dyDescent="0.3">
      <c r="A69" t="s">
        <v>8219</v>
      </c>
      <c r="B69">
        <v>20</v>
      </c>
      <c r="D69" t="s">
        <v>8221</v>
      </c>
      <c r="E69">
        <v>0</v>
      </c>
      <c r="M69">
        <v>20</v>
      </c>
      <c r="N69">
        <v>0</v>
      </c>
    </row>
    <row r="70" spans="1:14" x14ac:dyDescent="0.3">
      <c r="A70" t="s">
        <v>8219</v>
      </c>
      <c r="B70">
        <v>36</v>
      </c>
      <c r="D70" t="s">
        <v>8221</v>
      </c>
      <c r="E70">
        <v>0</v>
      </c>
      <c r="M70">
        <v>36</v>
      </c>
      <c r="N70">
        <v>0</v>
      </c>
    </row>
    <row r="71" spans="1:14" x14ac:dyDescent="0.3">
      <c r="A71" t="s">
        <v>8219</v>
      </c>
      <c r="B71">
        <v>178</v>
      </c>
      <c r="D71" t="s">
        <v>8221</v>
      </c>
      <c r="E71">
        <v>0</v>
      </c>
      <c r="M71">
        <v>178</v>
      </c>
      <c r="N71">
        <v>0</v>
      </c>
    </row>
    <row r="72" spans="1:14" x14ac:dyDescent="0.3">
      <c r="A72" t="s">
        <v>8219</v>
      </c>
      <c r="B72">
        <v>17</v>
      </c>
      <c r="D72" t="s">
        <v>8221</v>
      </c>
      <c r="E72">
        <v>2</v>
      </c>
      <c r="M72">
        <v>17</v>
      </c>
      <c r="N72">
        <v>2</v>
      </c>
    </row>
    <row r="73" spans="1:14" x14ac:dyDescent="0.3">
      <c r="A73" t="s">
        <v>8219</v>
      </c>
      <c r="B73">
        <v>32</v>
      </c>
      <c r="D73" t="s">
        <v>8221</v>
      </c>
      <c r="E73">
        <v>0</v>
      </c>
      <c r="M73">
        <v>32</v>
      </c>
      <c r="N73">
        <v>0</v>
      </c>
    </row>
    <row r="74" spans="1:14" x14ac:dyDescent="0.3">
      <c r="A74" t="s">
        <v>8219</v>
      </c>
      <c r="B74">
        <v>41</v>
      </c>
      <c r="D74" t="s">
        <v>8221</v>
      </c>
      <c r="E74">
        <v>7</v>
      </c>
      <c r="M74">
        <v>41</v>
      </c>
      <c r="N74">
        <v>7</v>
      </c>
    </row>
    <row r="75" spans="1:14" x14ac:dyDescent="0.3">
      <c r="A75" t="s">
        <v>8219</v>
      </c>
      <c r="B75">
        <v>18</v>
      </c>
      <c r="D75" t="s">
        <v>8221</v>
      </c>
      <c r="E75">
        <v>0</v>
      </c>
      <c r="M75">
        <v>18</v>
      </c>
      <c r="N75">
        <v>0</v>
      </c>
    </row>
    <row r="76" spans="1:14" x14ac:dyDescent="0.3">
      <c r="A76" t="s">
        <v>8219</v>
      </c>
      <c r="B76">
        <v>29</v>
      </c>
      <c r="D76" t="s">
        <v>8221</v>
      </c>
      <c r="E76">
        <v>5</v>
      </c>
      <c r="M76">
        <v>29</v>
      </c>
      <c r="N76">
        <v>5</v>
      </c>
    </row>
    <row r="77" spans="1:14" x14ac:dyDescent="0.3">
      <c r="A77" t="s">
        <v>8219</v>
      </c>
      <c r="B77">
        <v>47</v>
      </c>
      <c r="D77" t="s">
        <v>8221</v>
      </c>
      <c r="E77">
        <v>0</v>
      </c>
      <c r="M77">
        <v>47</v>
      </c>
      <c r="N77">
        <v>0</v>
      </c>
    </row>
    <row r="78" spans="1:14" x14ac:dyDescent="0.3">
      <c r="A78" t="s">
        <v>8219</v>
      </c>
      <c r="B78">
        <v>15</v>
      </c>
      <c r="D78" t="s">
        <v>8221</v>
      </c>
      <c r="E78">
        <v>0</v>
      </c>
      <c r="M78">
        <v>15</v>
      </c>
      <c r="N78">
        <v>0</v>
      </c>
    </row>
    <row r="79" spans="1:14" x14ac:dyDescent="0.3">
      <c r="A79" t="s">
        <v>8219</v>
      </c>
      <c r="B79">
        <v>26</v>
      </c>
      <c r="D79" t="s">
        <v>8221</v>
      </c>
      <c r="E79">
        <v>1</v>
      </c>
      <c r="M79">
        <v>26</v>
      </c>
      <c r="N79">
        <v>1</v>
      </c>
    </row>
    <row r="80" spans="1:14" x14ac:dyDescent="0.3">
      <c r="A80" t="s">
        <v>8219</v>
      </c>
      <c r="B80">
        <v>35</v>
      </c>
      <c r="D80" t="s">
        <v>8221</v>
      </c>
      <c r="E80">
        <v>0</v>
      </c>
      <c r="M80">
        <v>35</v>
      </c>
      <c r="N80">
        <v>0</v>
      </c>
    </row>
    <row r="81" spans="1:14" x14ac:dyDescent="0.3">
      <c r="A81" t="s">
        <v>8219</v>
      </c>
      <c r="B81">
        <v>41</v>
      </c>
      <c r="D81" t="s">
        <v>8221</v>
      </c>
      <c r="E81">
        <v>5</v>
      </c>
      <c r="M81">
        <v>41</v>
      </c>
      <c r="N81">
        <v>5</v>
      </c>
    </row>
    <row r="82" spans="1:14" x14ac:dyDescent="0.3">
      <c r="A82" t="s">
        <v>8219</v>
      </c>
      <c r="B82">
        <v>47</v>
      </c>
      <c r="D82" t="s">
        <v>8221</v>
      </c>
      <c r="E82">
        <v>3</v>
      </c>
      <c r="M82">
        <v>47</v>
      </c>
      <c r="N82">
        <v>3</v>
      </c>
    </row>
    <row r="83" spans="1:14" x14ac:dyDescent="0.3">
      <c r="A83" t="s">
        <v>8219</v>
      </c>
      <c r="B83">
        <v>28</v>
      </c>
      <c r="D83" t="s">
        <v>8221</v>
      </c>
      <c r="E83">
        <v>6</v>
      </c>
      <c r="M83">
        <v>28</v>
      </c>
      <c r="N83">
        <v>6</v>
      </c>
    </row>
    <row r="84" spans="1:14" x14ac:dyDescent="0.3">
      <c r="A84" t="s">
        <v>8219</v>
      </c>
      <c r="B84">
        <v>100</v>
      </c>
      <c r="D84" t="s">
        <v>8221</v>
      </c>
      <c r="E84">
        <v>12</v>
      </c>
      <c r="M84">
        <v>100</v>
      </c>
      <c r="N84">
        <v>12</v>
      </c>
    </row>
    <row r="85" spans="1:14" x14ac:dyDescent="0.3">
      <c r="A85" t="s">
        <v>8219</v>
      </c>
      <c r="B85">
        <v>13</v>
      </c>
      <c r="D85" t="s">
        <v>8221</v>
      </c>
      <c r="E85">
        <v>13</v>
      </c>
      <c r="M85">
        <v>13</v>
      </c>
      <c r="N85">
        <v>13</v>
      </c>
    </row>
    <row r="86" spans="1:14" x14ac:dyDescent="0.3">
      <c r="A86" t="s">
        <v>8219</v>
      </c>
      <c r="B86">
        <v>7</v>
      </c>
      <c r="D86" t="s">
        <v>8221</v>
      </c>
      <c r="E86">
        <v>5</v>
      </c>
      <c r="M86">
        <v>7</v>
      </c>
      <c r="N86">
        <v>5</v>
      </c>
    </row>
    <row r="87" spans="1:14" x14ac:dyDescent="0.3">
      <c r="A87" t="s">
        <v>8219</v>
      </c>
      <c r="B87">
        <v>21</v>
      </c>
      <c r="D87" t="s">
        <v>8221</v>
      </c>
      <c r="E87">
        <v>2</v>
      </c>
      <c r="M87">
        <v>21</v>
      </c>
      <c r="N87">
        <v>2</v>
      </c>
    </row>
    <row r="88" spans="1:14" x14ac:dyDescent="0.3">
      <c r="A88" t="s">
        <v>8219</v>
      </c>
      <c r="B88">
        <v>17</v>
      </c>
      <c r="D88" t="s">
        <v>8221</v>
      </c>
      <c r="E88">
        <v>8</v>
      </c>
      <c r="M88">
        <v>17</v>
      </c>
      <c r="N88">
        <v>8</v>
      </c>
    </row>
    <row r="89" spans="1:14" x14ac:dyDescent="0.3">
      <c r="A89" t="s">
        <v>8219</v>
      </c>
      <c r="B89">
        <v>25</v>
      </c>
      <c r="D89" t="s">
        <v>8221</v>
      </c>
      <c r="E89">
        <v>0</v>
      </c>
      <c r="M89">
        <v>25</v>
      </c>
      <c r="N89">
        <v>0</v>
      </c>
    </row>
    <row r="90" spans="1:14" x14ac:dyDescent="0.3">
      <c r="A90" t="s">
        <v>8219</v>
      </c>
      <c r="B90">
        <v>60</v>
      </c>
      <c r="D90" t="s">
        <v>8221</v>
      </c>
      <c r="E90">
        <v>13</v>
      </c>
      <c r="M90">
        <v>60</v>
      </c>
      <c r="N90">
        <v>13</v>
      </c>
    </row>
    <row r="91" spans="1:14" x14ac:dyDescent="0.3">
      <c r="A91" t="s">
        <v>8219</v>
      </c>
      <c r="B91">
        <v>56</v>
      </c>
      <c r="D91" t="s">
        <v>8221</v>
      </c>
      <c r="E91">
        <v>0</v>
      </c>
      <c r="M91">
        <v>56</v>
      </c>
      <c r="N91">
        <v>0</v>
      </c>
    </row>
    <row r="92" spans="1:14" x14ac:dyDescent="0.3">
      <c r="A92" t="s">
        <v>8219</v>
      </c>
      <c r="B92">
        <v>16</v>
      </c>
      <c r="D92" t="s">
        <v>8221</v>
      </c>
      <c r="E92">
        <v>5</v>
      </c>
      <c r="M92">
        <v>16</v>
      </c>
      <c r="N92">
        <v>5</v>
      </c>
    </row>
    <row r="93" spans="1:14" x14ac:dyDescent="0.3">
      <c r="A93" t="s">
        <v>8219</v>
      </c>
      <c r="B93">
        <v>46</v>
      </c>
      <c r="D93" t="s">
        <v>8221</v>
      </c>
      <c r="E93">
        <v>8</v>
      </c>
      <c r="M93">
        <v>46</v>
      </c>
      <c r="N93">
        <v>8</v>
      </c>
    </row>
    <row r="94" spans="1:14" x14ac:dyDescent="0.3">
      <c r="A94" t="s">
        <v>8219</v>
      </c>
      <c r="B94">
        <v>43</v>
      </c>
      <c r="D94" t="s">
        <v>8221</v>
      </c>
      <c r="E94">
        <v>8</v>
      </c>
      <c r="M94">
        <v>43</v>
      </c>
      <c r="N94">
        <v>8</v>
      </c>
    </row>
    <row r="95" spans="1:14" x14ac:dyDescent="0.3">
      <c r="A95" t="s">
        <v>8219</v>
      </c>
      <c r="B95">
        <v>15</v>
      </c>
      <c r="D95" t="s">
        <v>8221</v>
      </c>
      <c r="E95">
        <v>0</v>
      </c>
      <c r="M95">
        <v>15</v>
      </c>
      <c r="N95">
        <v>0</v>
      </c>
    </row>
    <row r="96" spans="1:14" x14ac:dyDescent="0.3">
      <c r="A96" t="s">
        <v>8219</v>
      </c>
      <c r="B96">
        <v>12</v>
      </c>
      <c r="D96" t="s">
        <v>8221</v>
      </c>
      <c r="E96">
        <v>2</v>
      </c>
      <c r="M96">
        <v>12</v>
      </c>
      <c r="N96">
        <v>2</v>
      </c>
    </row>
    <row r="97" spans="1:14" x14ac:dyDescent="0.3">
      <c r="A97" t="s">
        <v>8219</v>
      </c>
      <c r="B97">
        <v>21</v>
      </c>
      <c r="D97" t="s">
        <v>8221</v>
      </c>
      <c r="E97">
        <v>3</v>
      </c>
      <c r="M97">
        <v>21</v>
      </c>
      <c r="N97">
        <v>3</v>
      </c>
    </row>
    <row r="98" spans="1:14" x14ac:dyDescent="0.3">
      <c r="A98" t="s">
        <v>8219</v>
      </c>
      <c r="B98">
        <v>34</v>
      </c>
      <c r="D98" t="s">
        <v>8221</v>
      </c>
      <c r="E98">
        <v>0</v>
      </c>
      <c r="M98">
        <v>34</v>
      </c>
      <c r="N98">
        <v>0</v>
      </c>
    </row>
    <row r="99" spans="1:14" x14ac:dyDescent="0.3">
      <c r="A99" t="s">
        <v>8219</v>
      </c>
      <c r="B99">
        <v>8</v>
      </c>
      <c r="D99" t="s">
        <v>8221</v>
      </c>
      <c r="E99">
        <v>0</v>
      </c>
      <c r="M99">
        <v>8</v>
      </c>
      <c r="N99">
        <v>0</v>
      </c>
    </row>
    <row r="100" spans="1:14" x14ac:dyDescent="0.3">
      <c r="A100" t="s">
        <v>8219</v>
      </c>
      <c r="B100">
        <v>60</v>
      </c>
      <c r="D100" t="s">
        <v>8221</v>
      </c>
      <c r="E100">
        <v>11</v>
      </c>
      <c r="M100">
        <v>60</v>
      </c>
      <c r="N100">
        <v>11</v>
      </c>
    </row>
    <row r="101" spans="1:14" x14ac:dyDescent="0.3">
      <c r="A101" t="s">
        <v>8219</v>
      </c>
      <c r="B101">
        <v>39</v>
      </c>
      <c r="D101" t="s">
        <v>8221</v>
      </c>
      <c r="E101">
        <v>0</v>
      </c>
      <c r="M101">
        <v>39</v>
      </c>
      <c r="N101">
        <v>0</v>
      </c>
    </row>
    <row r="102" spans="1:14" x14ac:dyDescent="0.3">
      <c r="A102" t="s">
        <v>8219</v>
      </c>
      <c r="B102">
        <v>26</v>
      </c>
      <c r="D102" t="s">
        <v>8221</v>
      </c>
      <c r="E102">
        <v>1</v>
      </c>
      <c r="M102">
        <v>26</v>
      </c>
      <c r="N102">
        <v>1</v>
      </c>
    </row>
    <row r="103" spans="1:14" x14ac:dyDescent="0.3">
      <c r="A103" t="s">
        <v>8219</v>
      </c>
      <c r="B103">
        <v>35</v>
      </c>
      <c r="D103" t="s">
        <v>8221</v>
      </c>
      <c r="E103">
        <v>0</v>
      </c>
      <c r="M103">
        <v>35</v>
      </c>
      <c r="N103">
        <v>0</v>
      </c>
    </row>
    <row r="104" spans="1:14" x14ac:dyDescent="0.3">
      <c r="A104" t="s">
        <v>8219</v>
      </c>
      <c r="B104">
        <v>65</v>
      </c>
      <c r="D104" t="s">
        <v>8221</v>
      </c>
      <c r="E104">
        <v>17</v>
      </c>
      <c r="M104">
        <v>65</v>
      </c>
      <c r="N104">
        <v>17</v>
      </c>
    </row>
    <row r="105" spans="1:14" x14ac:dyDescent="0.3">
      <c r="A105" t="s">
        <v>8219</v>
      </c>
      <c r="B105">
        <v>49</v>
      </c>
      <c r="D105" t="s">
        <v>8221</v>
      </c>
      <c r="E105">
        <v>2</v>
      </c>
      <c r="M105">
        <v>49</v>
      </c>
      <c r="N105">
        <v>2</v>
      </c>
    </row>
    <row r="106" spans="1:14" x14ac:dyDescent="0.3">
      <c r="A106" t="s">
        <v>8219</v>
      </c>
      <c r="B106">
        <v>10</v>
      </c>
      <c r="D106" t="s">
        <v>8221</v>
      </c>
      <c r="E106">
        <v>1</v>
      </c>
      <c r="M106">
        <v>10</v>
      </c>
      <c r="N106">
        <v>1</v>
      </c>
    </row>
    <row r="107" spans="1:14" x14ac:dyDescent="0.3">
      <c r="A107" t="s">
        <v>8219</v>
      </c>
      <c r="B107">
        <v>60</v>
      </c>
      <c r="D107" t="s">
        <v>8221</v>
      </c>
      <c r="E107">
        <v>2</v>
      </c>
      <c r="M107">
        <v>60</v>
      </c>
      <c r="N107">
        <v>2</v>
      </c>
    </row>
    <row r="108" spans="1:14" x14ac:dyDescent="0.3">
      <c r="A108" t="s">
        <v>8219</v>
      </c>
      <c r="B108">
        <v>27</v>
      </c>
      <c r="D108" t="s">
        <v>8221</v>
      </c>
      <c r="E108">
        <v>16</v>
      </c>
      <c r="M108">
        <v>27</v>
      </c>
      <c r="N108">
        <v>16</v>
      </c>
    </row>
    <row r="109" spans="1:14" x14ac:dyDescent="0.3">
      <c r="A109" t="s">
        <v>8219</v>
      </c>
      <c r="B109">
        <v>69</v>
      </c>
      <c r="D109" t="s">
        <v>8221</v>
      </c>
      <c r="E109">
        <v>1</v>
      </c>
      <c r="M109">
        <v>69</v>
      </c>
      <c r="N109">
        <v>1</v>
      </c>
    </row>
    <row r="110" spans="1:14" x14ac:dyDescent="0.3">
      <c r="A110" t="s">
        <v>8219</v>
      </c>
      <c r="B110">
        <v>47</v>
      </c>
      <c r="D110" t="s">
        <v>8221</v>
      </c>
      <c r="E110">
        <v>4</v>
      </c>
      <c r="M110">
        <v>47</v>
      </c>
      <c r="N110">
        <v>4</v>
      </c>
    </row>
    <row r="111" spans="1:14" x14ac:dyDescent="0.3">
      <c r="A111" t="s">
        <v>8219</v>
      </c>
      <c r="B111">
        <v>47</v>
      </c>
      <c r="D111" t="s">
        <v>8221</v>
      </c>
      <c r="E111">
        <v>5</v>
      </c>
      <c r="M111">
        <v>47</v>
      </c>
      <c r="N111">
        <v>5</v>
      </c>
    </row>
    <row r="112" spans="1:14" x14ac:dyDescent="0.3">
      <c r="A112" t="s">
        <v>8219</v>
      </c>
      <c r="B112">
        <v>26</v>
      </c>
      <c r="D112" t="s">
        <v>8221</v>
      </c>
      <c r="E112">
        <v>7</v>
      </c>
      <c r="M112">
        <v>26</v>
      </c>
      <c r="N112">
        <v>7</v>
      </c>
    </row>
    <row r="113" spans="1:14" x14ac:dyDescent="0.3">
      <c r="A113" t="s">
        <v>8219</v>
      </c>
      <c r="B113">
        <v>53</v>
      </c>
      <c r="D113" t="s">
        <v>8221</v>
      </c>
      <c r="E113">
        <v>0</v>
      </c>
      <c r="M113">
        <v>53</v>
      </c>
      <c r="N113">
        <v>0</v>
      </c>
    </row>
    <row r="114" spans="1:14" x14ac:dyDescent="0.3">
      <c r="A114" t="s">
        <v>8219</v>
      </c>
      <c r="B114">
        <v>81</v>
      </c>
      <c r="D114" t="s">
        <v>8221</v>
      </c>
      <c r="E114">
        <v>12</v>
      </c>
      <c r="M114">
        <v>81</v>
      </c>
      <c r="N114">
        <v>12</v>
      </c>
    </row>
    <row r="115" spans="1:14" x14ac:dyDescent="0.3">
      <c r="A115" t="s">
        <v>8219</v>
      </c>
      <c r="B115">
        <v>78</v>
      </c>
      <c r="D115" t="s">
        <v>8221</v>
      </c>
      <c r="E115">
        <v>2</v>
      </c>
      <c r="M115">
        <v>78</v>
      </c>
      <c r="N115">
        <v>2</v>
      </c>
    </row>
    <row r="116" spans="1:14" x14ac:dyDescent="0.3">
      <c r="A116" t="s">
        <v>8219</v>
      </c>
      <c r="B116">
        <v>35</v>
      </c>
      <c r="D116" t="s">
        <v>8221</v>
      </c>
      <c r="E116">
        <v>5</v>
      </c>
      <c r="M116">
        <v>35</v>
      </c>
      <c r="N116">
        <v>5</v>
      </c>
    </row>
    <row r="117" spans="1:14" x14ac:dyDescent="0.3">
      <c r="A117" t="s">
        <v>8219</v>
      </c>
      <c r="B117">
        <v>22</v>
      </c>
      <c r="D117" t="s">
        <v>8221</v>
      </c>
      <c r="E117">
        <v>2</v>
      </c>
      <c r="M117">
        <v>22</v>
      </c>
      <c r="N117">
        <v>2</v>
      </c>
    </row>
    <row r="118" spans="1:14" x14ac:dyDescent="0.3">
      <c r="A118" t="s">
        <v>8219</v>
      </c>
      <c r="B118">
        <v>57</v>
      </c>
      <c r="D118" t="s">
        <v>8221</v>
      </c>
      <c r="E118">
        <v>3</v>
      </c>
      <c r="M118">
        <v>57</v>
      </c>
      <c r="N118">
        <v>3</v>
      </c>
    </row>
    <row r="119" spans="1:14" x14ac:dyDescent="0.3">
      <c r="A119" t="s">
        <v>8219</v>
      </c>
      <c r="B119">
        <v>27</v>
      </c>
      <c r="D119" t="s">
        <v>8221</v>
      </c>
      <c r="E119">
        <v>0</v>
      </c>
      <c r="M119">
        <v>27</v>
      </c>
      <c r="N119">
        <v>0</v>
      </c>
    </row>
    <row r="120" spans="1:14" x14ac:dyDescent="0.3">
      <c r="A120" t="s">
        <v>8219</v>
      </c>
      <c r="B120">
        <v>39</v>
      </c>
      <c r="D120" t="s">
        <v>8221</v>
      </c>
      <c r="E120">
        <v>49</v>
      </c>
      <c r="M120">
        <v>39</v>
      </c>
      <c r="N120">
        <v>49</v>
      </c>
    </row>
    <row r="121" spans="1:14" x14ac:dyDescent="0.3">
      <c r="A121" t="s">
        <v>8219</v>
      </c>
      <c r="B121">
        <v>37</v>
      </c>
      <c r="D121" t="s">
        <v>8221</v>
      </c>
      <c r="E121">
        <v>1</v>
      </c>
      <c r="M121">
        <v>37</v>
      </c>
      <c r="N121">
        <v>1</v>
      </c>
    </row>
    <row r="122" spans="1:14" x14ac:dyDescent="0.3">
      <c r="A122" t="s">
        <v>8219</v>
      </c>
      <c r="B122">
        <v>137</v>
      </c>
      <c r="D122" t="s">
        <v>8221</v>
      </c>
      <c r="E122">
        <v>2</v>
      </c>
      <c r="M122">
        <v>137</v>
      </c>
      <c r="N122">
        <v>2</v>
      </c>
    </row>
    <row r="123" spans="1:14" x14ac:dyDescent="0.3">
      <c r="A123" t="s">
        <v>8219</v>
      </c>
      <c r="B123">
        <v>376</v>
      </c>
      <c r="D123" t="s">
        <v>8221</v>
      </c>
      <c r="E123">
        <v>0</v>
      </c>
      <c r="M123">
        <v>376</v>
      </c>
      <c r="N123">
        <v>0</v>
      </c>
    </row>
    <row r="124" spans="1:14" x14ac:dyDescent="0.3">
      <c r="A124" t="s">
        <v>8219</v>
      </c>
      <c r="B124">
        <v>202</v>
      </c>
      <c r="D124" t="s">
        <v>8221</v>
      </c>
      <c r="E124">
        <v>0</v>
      </c>
      <c r="M124">
        <v>202</v>
      </c>
      <c r="N124">
        <v>0</v>
      </c>
    </row>
    <row r="125" spans="1:14" x14ac:dyDescent="0.3">
      <c r="A125" t="s">
        <v>8219</v>
      </c>
      <c r="B125">
        <v>328</v>
      </c>
      <c r="D125" t="s">
        <v>8221</v>
      </c>
      <c r="E125">
        <v>11</v>
      </c>
      <c r="M125">
        <v>328</v>
      </c>
      <c r="N125">
        <v>11</v>
      </c>
    </row>
    <row r="126" spans="1:14" x14ac:dyDescent="0.3">
      <c r="A126" t="s">
        <v>8219</v>
      </c>
      <c r="B126">
        <v>84</v>
      </c>
      <c r="D126" t="s">
        <v>8221</v>
      </c>
      <c r="E126">
        <v>1</v>
      </c>
      <c r="M126">
        <v>84</v>
      </c>
      <c r="N126">
        <v>1</v>
      </c>
    </row>
    <row r="127" spans="1:14" x14ac:dyDescent="0.3">
      <c r="A127" t="s">
        <v>8219</v>
      </c>
      <c r="B127">
        <v>96</v>
      </c>
      <c r="D127" t="s">
        <v>8221</v>
      </c>
      <c r="E127">
        <v>8</v>
      </c>
      <c r="M127">
        <v>96</v>
      </c>
      <c r="N127">
        <v>8</v>
      </c>
    </row>
    <row r="128" spans="1:14" x14ac:dyDescent="0.3">
      <c r="A128" t="s">
        <v>8219</v>
      </c>
      <c r="B128">
        <v>223</v>
      </c>
      <c r="D128" t="s">
        <v>8221</v>
      </c>
      <c r="E128">
        <v>5</v>
      </c>
      <c r="M128">
        <v>223</v>
      </c>
      <c r="N128">
        <v>5</v>
      </c>
    </row>
    <row r="129" spans="1:14" x14ac:dyDescent="0.3">
      <c r="A129" t="s">
        <v>8219</v>
      </c>
      <c r="B129">
        <v>62</v>
      </c>
      <c r="D129" t="s">
        <v>8221</v>
      </c>
      <c r="E129">
        <v>39</v>
      </c>
      <c r="M129">
        <v>62</v>
      </c>
      <c r="N129">
        <v>39</v>
      </c>
    </row>
    <row r="130" spans="1:14" x14ac:dyDescent="0.3">
      <c r="A130" t="s">
        <v>8219</v>
      </c>
      <c r="B130">
        <v>146</v>
      </c>
      <c r="D130" t="s">
        <v>8221</v>
      </c>
      <c r="E130">
        <v>0</v>
      </c>
      <c r="M130">
        <v>146</v>
      </c>
      <c r="N130">
        <v>0</v>
      </c>
    </row>
    <row r="131" spans="1:14" x14ac:dyDescent="0.3">
      <c r="A131" t="s">
        <v>8219</v>
      </c>
      <c r="B131">
        <v>235</v>
      </c>
      <c r="D131" t="s">
        <v>8221</v>
      </c>
      <c r="E131">
        <v>0</v>
      </c>
      <c r="M131">
        <v>235</v>
      </c>
      <c r="N131">
        <v>0</v>
      </c>
    </row>
    <row r="132" spans="1:14" x14ac:dyDescent="0.3">
      <c r="A132" t="s">
        <v>8219</v>
      </c>
      <c r="B132">
        <v>437</v>
      </c>
      <c r="D132" t="s">
        <v>8221</v>
      </c>
      <c r="E132">
        <v>2</v>
      </c>
      <c r="M132">
        <v>437</v>
      </c>
      <c r="N132">
        <v>2</v>
      </c>
    </row>
    <row r="133" spans="1:14" x14ac:dyDescent="0.3">
      <c r="A133" t="s">
        <v>8219</v>
      </c>
      <c r="B133">
        <v>77</v>
      </c>
      <c r="D133" t="s">
        <v>8221</v>
      </c>
      <c r="E133">
        <v>170</v>
      </c>
      <c r="M133">
        <v>77</v>
      </c>
      <c r="N133">
        <v>170</v>
      </c>
    </row>
    <row r="134" spans="1:14" x14ac:dyDescent="0.3">
      <c r="A134" t="s">
        <v>8219</v>
      </c>
      <c r="B134">
        <v>108</v>
      </c>
      <c r="D134" t="s">
        <v>8221</v>
      </c>
      <c r="E134">
        <v>5</v>
      </c>
      <c r="M134">
        <v>108</v>
      </c>
      <c r="N134">
        <v>5</v>
      </c>
    </row>
    <row r="135" spans="1:14" x14ac:dyDescent="0.3">
      <c r="A135" t="s">
        <v>8219</v>
      </c>
      <c r="B135">
        <v>7</v>
      </c>
      <c r="D135" t="s">
        <v>8221</v>
      </c>
      <c r="E135">
        <v>14</v>
      </c>
      <c r="M135">
        <v>7</v>
      </c>
      <c r="N135">
        <v>14</v>
      </c>
    </row>
    <row r="136" spans="1:14" x14ac:dyDescent="0.3">
      <c r="A136" t="s">
        <v>8219</v>
      </c>
      <c r="B136">
        <v>314</v>
      </c>
      <c r="D136" t="s">
        <v>8221</v>
      </c>
      <c r="E136">
        <v>1</v>
      </c>
      <c r="M136">
        <v>314</v>
      </c>
      <c r="N136">
        <v>1</v>
      </c>
    </row>
    <row r="137" spans="1:14" x14ac:dyDescent="0.3">
      <c r="A137" t="s">
        <v>8219</v>
      </c>
      <c r="B137">
        <v>188</v>
      </c>
      <c r="D137" t="s">
        <v>8221</v>
      </c>
      <c r="E137">
        <v>0</v>
      </c>
      <c r="M137">
        <v>188</v>
      </c>
      <c r="N137">
        <v>0</v>
      </c>
    </row>
    <row r="138" spans="1:14" x14ac:dyDescent="0.3">
      <c r="A138" t="s">
        <v>8219</v>
      </c>
      <c r="B138">
        <v>275</v>
      </c>
      <c r="D138" t="s">
        <v>8221</v>
      </c>
      <c r="E138">
        <v>124</v>
      </c>
      <c r="M138">
        <v>275</v>
      </c>
      <c r="N138">
        <v>124</v>
      </c>
    </row>
    <row r="139" spans="1:14" x14ac:dyDescent="0.3">
      <c r="A139" t="s">
        <v>8219</v>
      </c>
      <c r="B139">
        <v>560</v>
      </c>
      <c r="D139" t="s">
        <v>8221</v>
      </c>
      <c r="E139">
        <v>0</v>
      </c>
      <c r="M139">
        <v>560</v>
      </c>
      <c r="N139">
        <v>0</v>
      </c>
    </row>
    <row r="140" spans="1:14" x14ac:dyDescent="0.3">
      <c r="A140" t="s">
        <v>8219</v>
      </c>
      <c r="B140">
        <v>688</v>
      </c>
      <c r="D140" t="s">
        <v>8221</v>
      </c>
      <c r="E140">
        <v>0</v>
      </c>
      <c r="M140">
        <v>688</v>
      </c>
      <c r="N140">
        <v>0</v>
      </c>
    </row>
    <row r="141" spans="1:14" x14ac:dyDescent="0.3">
      <c r="A141" t="s">
        <v>8219</v>
      </c>
      <c r="B141">
        <v>942</v>
      </c>
      <c r="D141" t="s">
        <v>8221</v>
      </c>
      <c r="E141">
        <v>55</v>
      </c>
      <c r="M141">
        <v>942</v>
      </c>
      <c r="N141">
        <v>55</v>
      </c>
    </row>
    <row r="142" spans="1:14" x14ac:dyDescent="0.3">
      <c r="A142" t="s">
        <v>8219</v>
      </c>
      <c r="B142">
        <v>88</v>
      </c>
      <c r="D142" t="s">
        <v>8221</v>
      </c>
      <c r="E142">
        <v>140</v>
      </c>
      <c r="M142">
        <v>88</v>
      </c>
      <c r="N142">
        <v>140</v>
      </c>
    </row>
    <row r="143" spans="1:14" x14ac:dyDescent="0.3">
      <c r="A143" t="s">
        <v>8219</v>
      </c>
      <c r="B143">
        <v>220</v>
      </c>
      <c r="D143" t="s">
        <v>8221</v>
      </c>
      <c r="E143">
        <v>21</v>
      </c>
      <c r="M143">
        <v>220</v>
      </c>
      <c r="N143">
        <v>21</v>
      </c>
    </row>
    <row r="144" spans="1:14" x14ac:dyDescent="0.3">
      <c r="A144" t="s">
        <v>8219</v>
      </c>
      <c r="B144">
        <v>145</v>
      </c>
      <c r="D144" t="s">
        <v>8221</v>
      </c>
      <c r="E144">
        <v>1</v>
      </c>
      <c r="M144">
        <v>145</v>
      </c>
      <c r="N144">
        <v>1</v>
      </c>
    </row>
    <row r="145" spans="1:14" x14ac:dyDescent="0.3">
      <c r="A145" t="s">
        <v>8219</v>
      </c>
      <c r="B145">
        <v>963</v>
      </c>
      <c r="D145" t="s">
        <v>8221</v>
      </c>
      <c r="E145">
        <v>147</v>
      </c>
      <c r="M145">
        <v>963</v>
      </c>
      <c r="N145">
        <v>147</v>
      </c>
    </row>
    <row r="146" spans="1:14" x14ac:dyDescent="0.3">
      <c r="A146" t="s">
        <v>8219</v>
      </c>
      <c r="B146">
        <v>91</v>
      </c>
      <c r="D146" t="s">
        <v>8221</v>
      </c>
      <c r="E146">
        <v>11</v>
      </c>
      <c r="M146">
        <v>91</v>
      </c>
      <c r="N146">
        <v>11</v>
      </c>
    </row>
    <row r="147" spans="1:14" x14ac:dyDescent="0.3">
      <c r="A147" t="s">
        <v>8219</v>
      </c>
      <c r="B147">
        <v>58</v>
      </c>
      <c r="D147" t="s">
        <v>8221</v>
      </c>
      <c r="E147">
        <v>125</v>
      </c>
      <c r="M147">
        <v>58</v>
      </c>
      <c r="N147">
        <v>125</v>
      </c>
    </row>
    <row r="148" spans="1:14" x14ac:dyDescent="0.3">
      <c r="A148" t="s">
        <v>8219</v>
      </c>
      <c r="B148">
        <v>36</v>
      </c>
      <c r="D148" t="s">
        <v>8221</v>
      </c>
      <c r="E148">
        <v>1</v>
      </c>
      <c r="M148">
        <v>36</v>
      </c>
      <c r="N148">
        <v>1</v>
      </c>
    </row>
    <row r="149" spans="1:14" x14ac:dyDescent="0.3">
      <c r="A149" t="s">
        <v>8219</v>
      </c>
      <c r="B149">
        <v>165</v>
      </c>
      <c r="D149" t="s">
        <v>8221</v>
      </c>
      <c r="E149">
        <v>0</v>
      </c>
      <c r="M149">
        <v>165</v>
      </c>
      <c r="N149">
        <v>0</v>
      </c>
    </row>
    <row r="150" spans="1:14" x14ac:dyDescent="0.3">
      <c r="A150" t="s">
        <v>8219</v>
      </c>
      <c r="B150">
        <v>111</v>
      </c>
      <c r="D150" t="s">
        <v>8221</v>
      </c>
      <c r="E150">
        <v>0</v>
      </c>
      <c r="M150">
        <v>111</v>
      </c>
      <c r="N150">
        <v>0</v>
      </c>
    </row>
    <row r="151" spans="1:14" x14ac:dyDescent="0.3">
      <c r="A151" t="s">
        <v>8219</v>
      </c>
      <c r="B151">
        <v>1596</v>
      </c>
      <c r="D151" t="s">
        <v>8221</v>
      </c>
      <c r="E151">
        <v>3</v>
      </c>
      <c r="M151">
        <v>1596</v>
      </c>
      <c r="N151">
        <v>3</v>
      </c>
    </row>
    <row r="152" spans="1:14" x14ac:dyDescent="0.3">
      <c r="A152" t="s">
        <v>8219</v>
      </c>
      <c r="B152">
        <v>61</v>
      </c>
      <c r="D152" t="s">
        <v>8221</v>
      </c>
      <c r="E152">
        <v>0</v>
      </c>
      <c r="M152">
        <v>61</v>
      </c>
      <c r="N152">
        <v>0</v>
      </c>
    </row>
    <row r="153" spans="1:14" x14ac:dyDescent="0.3">
      <c r="A153" t="s">
        <v>8219</v>
      </c>
      <c r="B153">
        <v>287</v>
      </c>
      <c r="D153" t="s">
        <v>8221</v>
      </c>
      <c r="E153">
        <v>0</v>
      </c>
      <c r="M153">
        <v>287</v>
      </c>
      <c r="N153">
        <v>0</v>
      </c>
    </row>
    <row r="154" spans="1:14" x14ac:dyDescent="0.3">
      <c r="A154" t="s">
        <v>8219</v>
      </c>
      <c r="B154">
        <v>65</v>
      </c>
      <c r="D154" t="s">
        <v>8221</v>
      </c>
      <c r="E154">
        <v>0</v>
      </c>
      <c r="M154">
        <v>65</v>
      </c>
      <c r="N154">
        <v>0</v>
      </c>
    </row>
    <row r="155" spans="1:14" x14ac:dyDescent="0.3">
      <c r="A155" t="s">
        <v>8219</v>
      </c>
      <c r="B155">
        <v>118</v>
      </c>
      <c r="D155" t="s">
        <v>8221</v>
      </c>
      <c r="E155">
        <v>0</v>
      </c>
      <c r="M155">
        <v>118</v>
      </c>
      <c r="N155">
        <v>0</v>
      </c>
    </row>
    <row r="156" spans="1:14" x14ac:dyDescent="0.3">
      <c r="A156" t="s">
        <v>8219</v>
      </c>
      <c r="B156">
        <v>113</v>
      </c>
      <c r="D156" t="s">
        <v>8221</v>
      </c>
      <c r="E156">
        <v>3</v>
      </c>
      <c r="M156">
        <v>113</v>
      </c>
      <c r="N156">
        <v>3</v>
      </c>
    </row>
    <row r="157" spans="1:14" x14ac:dyDescent="0.3">
      <c r="A157" t="s">
        <v>8219</v>
      </c>
      <c r="B157">
        <v>332</v>
      </c>
      <c r="D157" t="s">
        <v>8221</v>
      </c>
      <c r="E157">
        <v>0</v>
      </c>
      <c r="M157">
        <v>332</v>
      </c>
      <c r="N157">
        <v>0</v>
      </c>
    </row>
    <row r="158" spans="1:14" x14ac:dyDescent="0.3">
      <c r="A158" t="s">
        <v>8219</v>
      </c>
      <c r="B158">
        <v>62</v>
      </c>
      <c r="D158" t="s">
        <v>8221</v>
      </c>
      <c r="E158">
        <v>1</v>
      </c>
      <c r="M158">
        <v>62</v>
      </c>
      <c r="N158">
        <v>1</v>
      </c>
    </row>
    <row r="159" spans="1:14" x14ac:dyDescent="0.3">
      <c r="A159" t="s">
        <v>8219</v>
      </c>
      <c r="B159">
        <v>951</v>
      </c>
      <c r="D159" t="s">
        <v>8221</v>
      </c>
      <c r="E159">
        <v>3</v>
      </c>
      <c r="M159">
        <v>951</v>
      </c>
      <c r="N159">
        <v>3</v>
      </c>
    </row>
    <row r="160" spans="1:14" x14ac:dyDescent="0.3">
      <c r="A160" t="s">
        <v>8219</v>
      </c>
      <c r="B160">
        <v>415</v>
      </c>
      <c r="D160" t="s">
        <v>8221</v>
      </c>
      <c r="E160">
        <v>22</v>
      </c>
      <c r="M160">
        <v>415</v>
      </c>
      <c r="N160">
        <v>22</v>
      </c>
    </row>
    <row r="161" spans="1:14" x14ac:dyDescent="0.3">
      <c r="A161" t="s">
        <v>8219</v>
      </c>
      <c r="B161">
        <v>305</v>
      </c>
      <c r="D161" t="s">
        <v>8221</v>
      </c>
      <c r="E161">
        <v>26</v>
      </c>
      <c r="M161">
        <v>305</v>
      </c>
      <c r="N161">
        <v>26</v>
      </c>
    </row>
    <row r="162" spans="1:14" x14ac:dyDescent="0.3">
      <c r="A162" t="s">
        <v>8219</v>
      </c>
      <c r="B162">
        <v>2139</v>
      </c>
      <c r="D162" t="s">
        <v>8221</v>
      </c>
      <c r="E162">
        <v>4</v>
      </c>
      <c r="M162">
        <v>2139</v>
      </c>
      <c r="N162">
        <v>4</v>
      </c>
    </row>
    <row r="163" spans="1:14" x14ac:dyDescent="0.3">
      <c r="A163" t="s">
        <v>8219</v>
      </c>
      <c r="B163">
        <v>79</v>
      </c>
      <c r="D163" t="s">
        <v>8221</v>
      </c>
      <c r="E163">
        <v>0</v>
      </c>
      <c r="M163">
        <v>79</v>
      </c>
      <c r="N163">
        <v>0</v>
      </c>
    </row>
    <row r="164" spans="1:14" x14ac:dyDescent="0.3">
      <c r="A164" t="s">
        <v>8219</v>
      </c>
      <c r="B164">
        <v>179</v>
      </c>
      <c r="D164" t="s">
        <v>8221</v>
      </c>
      <c r="E164">
        <v>4</v>
      </c>
      <c r="M164">
        <v>179</v>
      </c>
      <c r="N164">
        <v>4</v>
      </c>
    </row>
    <row r="165" spans="1:14" x14ac:dyDescent="0.3">
      <c r="A165" t="s">
        <v>8219</v>
      </c>
      <c r="B165">
        <v>202</v>
      </c>
      <c r="D165" t="s">
        <v>8221</v>
      </c>
      <c r="E165">
        <v>9</v>
      </c>
      <c r="M165">
        <v>202</v>
      </c>
      <c r="N165">
        <v>9</v>
      </c>
    </row>
    <row r="166" spans="1:14" x14ac:dyDescent="0.3">
      <c r="A166" t="s">
        <v>8219</v>
      </c>
      <c r="B166">
        <v>760</v>
      </c>
      <c r="D166" t="s">
        <v>8221</v>
      </c>
      <c r="E166">
        <v>5</v>
      </c>
      <c r="M166">
        <v>760</v>
      </c>
      <c r="N166">
        <v>5</v>
      </c>
    </row>
    <row r="167" spans="1:14" x14ac:dyDescent="0.3">
      <c r="A167" t="s">
        <v>8219</v>
      </c>
      <c r="B167">
        <v>563</v>
      </c>
      <c r="D167" t="s">
        <v>8221</v>
      </c>
      <c r="E167">
        <v>14</v>
      </c>
      <c r="M167">
        <v>563</v>
      </c>
      <c r="N167">
        <v>14</v>
      </c>
    </row>
    <row r="168" spans="1:14" x14ac:dyDescent="0.3">
      <c r="A168" t="s">
        <v>8219</v>
      </c>
      <c r="B168">
        <v>135</v>
      </c>
      <c r="D168" t="s">
        <v>8221</v>
      </c>
      <c r="E168">
        <v>1</v>
      </c>
      <c r="M168">
        <v>135</v>
      </c>
      <c r="N168">
        <v>1</v>
      </c>
    </row>
    <row r="169" spans="1:14" x14ac:dyDescent="0.3">
      <c r="A169" t="s">
        <v>8219</v>
      </c>
      <c r="B169">
        <v>290</v>
      </c>
      <c r="D169" t="s">
        <v>8221</v>
      </c>
      <c r="E169">
        <v>10</v>
      </c>
      <c r="M169">
        <v>290</v>
      </c>
      <c r="N169">
        <v>10</v>
      </c>
    </row>
    <row r="170" spans="1:14" x14ac:dyDescent="0.3">
      <c r="A170" t="s">
        <v>8219</v>
      </c>
      <c r="B170">
        <v>447</v>
      </c>
      <c r="D170" t="s">
        <v>8221</v>
      </c>
      <c r="E170">
        <v>3</v>
      </c>
      <c r="M170">
        <v>447</v>
      </c>
      <c r="N170">
        <v>3</v>
      </c>
    </row>
    <row r="171" spans="1:14" x14ac:dyDescent="0.3">
      <c r="A171" t="s">
        <v>8219</v>
      </c>
      <c r="B171">
        <v>232</v>
      </c>
      <c r="D171" t="s">
        <v>8221</v>
      </c>
      <c r="E171">
        <v>1</v>
      </c>
      <c r="M171">
        <v>232</v>
      </c>
      <c r="N171">
        <v>1</v>
      </c>
    </row>
    <row r="172" spans="1:14" x14ac:dyDescent="0.3">
      <c r="A172" t="s">
        <v>8219</v>
      </c>
      <c r="B172">
        <v>168</v>
      </c>
      <c r="D172" t="s">
        <v>8221</v>
      </c>
      <c r="E172">
        <v>0</v>
      </c>
      <c r="M172">
        <v>168</v>
      </c>
      <c r="N172">
        <v>0</v>
      </c>
    </row>
    <row r="173" spans="1:14" x14ac:dyDescent="0.3">
      <c r="A173" t="s">
        <v>8219</v>
      </c>
      <c r="B173">
        <v>128</v>
      </c>
      <c r="D173" t="s">
        <v>8221</v>
      </c>
      <c r="E173">
        <v>5</v>
      </c>
      <c r="M173">
        <v>128</v>
      </c>
      <c r="N173">
        <v>5</v>
      </c>
    </row>
    <row r="174" spans="1:14" x14ac:dyDescent="0.3">
      <c r="A174" t="s">
        <v>8219</v>
      </c>
      <c r="B174">
        <v>493</v>
      </c>
      <c r="D174" t="s">
        <v>8221</v>
      </c>
      <c r="E174">
        <v>2</v>
      </c>
      <c r="M174">
        <v>493</v>
      </c>
      <c r="N174">
        <v>2</v>
      </c>
    </row>
    <row r="175" spans="1:14" x14ac:dyDescent="0.3">
      <c r="A175" t="s">
        <v>8219</v>
      </c>
      <c r="B175">
        <v>131</v>
      </c>
      <c r="D175" t="s">
        <v>8221</v>
      </c>
      <c r="E175">
        <v>68</v>
      </c>
      <c r="M175">
        <v>131</v>
      </c>
      <c r="N175">
        <v>68</v>
      </c>
    </row>
    <row r="176" spans="1:14" x14ac:dyDescent="0.3">
      <c r="A176" t="s">
        <v>8219</v>
      </c>
      <c r="B176">
        <v>50</v>
      </c>
      <c r="D176" t="s">
        <v>8221</v>
      </c>
      <c r="E176">
        <v>3</v>
      </c>
      <c r="M176">
        <v>50</v>
      </c>
      <c r="N176">
        <v>3</v>
      </c>
    </row>
    <row r="177" spans="1:14" x14ac:dyDescent="0.3">
      <c r="A177" t="s">
        <v>8219</v>
      </c>
      <c r="B177">
        <v>665</v>
      </c>
      <c r="D177" t="s">
        <v>8221</v>
      </c>
      <c r="E177">
        <v>34</v>
      </c>
      <c r="M177">
        <v>665</v>
      </c>
      <c r="N177">
        <v>34</v>
      </c>
    </row>
    <row r="178" spans="1:14" x14ac:dyDescent="0.3">
      <c r="A178" t="s">
        <v>8219</v>
      </c>
      <c r="B178">
        <v>129</v>
      </c>
      <c r="D178" t="s">
        <v>8221</v>
      </c>
      <c r="E178">
        <v>0</v>
      </c>
      <c r="M178">
        <v>129</v>
      </c>
      <c r="N178">
        <v>0</v>
      </c>
    </row>
    <row r="179" spans="1:14" x14ac:dyDescent="0.3">
      <c r="A179" t="s">
        <v>8219</v>
      </c>
      <c r="B179">
        <v>142</v>
      </c>
      <c r="D179" t="s">
        <v>8221</v>
      </c>
      <c r="E179">
        <v>3</v>
      </c>
      <c r="M179">
        <v>142</v>
      </c>
      <c r="N179">
        <v>3</v>
      </c>
    </row>
    <row r="180" spans="1:14" x14ac:dyDescent="0.3">
      <c r="A180" t="s">
        <v>8219</v>
      </c>
      <c r="B180">
        <v>2436</v>
      </c>
      <c r="D180" t="s">
        <v>8221</v>
      </c>
      <c r="E180">
        <v>0</v>
      </c>
      <c r="M180">
        <v>2436</v>
      </c>
      <c r="N180">
        <v>0</v>
      </c>
    </row>
    <row r="181" spans="1:14" x14ac:dyDescent="0.3">
      <c r="A181" t="s">
        <v>8219</v>
      </c>
      <c r="B181">
        <v>244</v>
      </c>
      <c r="D181" t="s">
        <v>8221</v>
      </c>
      <c r="E181">
        <v>70</v>
      </c>
      <c r="M181">
        <v>244</v>
      </c>
      <c r="N181">
        <v>70</v>
      </c>
    </row>
    <row r="182" spans="1:14" x14ac:dyDescent="0.3">
      <c r="A182" t="s">
        <v>8219</v>
      </c>
      <c r="B182">
        <v>298</v>
      </c>
      <c r="D182" t="s">
        <v>8221</v>
      </c>
      <c r="E182">
        <v>1</v>
      </c>
      <c r="M182">
        <v>298</v>
      </c>
      <c r="N182">
        <v>1</v>
      </c>
    </row>
    <row r="183" spans="1:14" x14ac:dyDescent="0.3">
      <c r="A183" t="s">
        <v>8219</v>
      </c>
      <c r="B183">
        <v>251</v>
      </c>
      <c r="D183" t="s">
        <v>8221</v>
      </c>
      <c r="E183">
        <v>1</v>
      </c>
      <c r="M183">
        <v>251</v>
      </c>
      <c r="N183">
        <v>1</v>
      </c>
    </row>
    <row r="184" spans="1:14" x14ac:dyDescent="0.3">
      <c r="A184" t="s">
        <v>8219</v>
      </c>
      <c r="B184">
        <v>108</v>
      </c>
      <c r="D184" t="s">
        <v>8221</v>
      </c>
      <c r="E184">
        <v>1</v>
      </c>
      <c r="M184">
        <v>108</v>
      </c>
      <c r="N184">
        <v>1</v>
      </c>
    </row>
    <row r="185" spans="1:14" x14ac:dyDescent="0.3">
      <c r="A185" t="s">
        <v>8219</v>
      </c>
      <c r="B185">
        <v>82</v>
      </c>
      <c r="D185" t="s">
        <v>8221</v>
      </c>
      <c r="E185">
        <v>2</v>
      </c>
      <c r="M185">
        <v>82</v>
      </c>
      <c r="N185">
        <v>2</v>
      </c>
    </row>
    <row r="186" spans="1:14" x14ac:dyDescent="0.3">
      <c r="A186" t="s">
        <v>8219</v>
      </c>
      <c r="B186">
        <v>74</v>
      </c>
      <c r="D186" t="s">
        <v>8221</v>
      </c>
      <c r="E186">
        <v>2</v>
      </c>
      <c r="M186">
        <v>74</v>
      </c>
      <c r="N186">
        <v>2</v>
      </c>
    </row>
    <row r="187" spans="1:14" x14ac:dyDescent="0.3">
      <c r="A187" t="s">
        <v>8219</v>
      </c>
      <c r="B187">
        <v>189</v>
      </c>
      <c r="D187" t="s">
        <v>8221</v>
      </c>
      <c r="E187">
        <v>34</v>
      </c>
      <c r="M187">
        <v>189</v>
      </c>
      <c r="N187">
        <v>34</v>
      </c>
    </row>
    <row r="188" spans="1:14" x14ac:dyDescent="0.3">
      <c r="A188" t="s">
        <v>8219</v>
      </c>
      <c r="B188">
        <v>80</v>
      </c>
      <c r="D188" t="s">
        <v>8221</v>
      </c>
      <c r="E188">
        <v>2</v>
      </c>
      <c r="M188">
        <v>80</v>
      </c>
      <c r="N188">
        <v>2</v>
      </c>
    </row>
    <row r="189" spans="1:14" x14ac:dyDescent="0.3">
      <c r="A189" t="s">
        <v>8219</v>
      </c>
      <c r="B189">
        <v>576</v>
      </c>
      <c r="D189" t="s">
        <v>8221</v>
      </c>
      <c r="E189">
        <v>0</v>
      </c>
      <c r="M189">
        <v>576</v>
      </c>
      <c r="N189">
        <v>0</v>
      </c>
    </row>
    <row r="190" spans="1:14" x14ac:dyDescent="0.3">
      <c r="A190" t="s">
        <v>8219</v>
      </c>
      <c r="B190">
        <v>202</v>
      </c>
      <c r="D190" t="s">
        <v>8221</v>
      </c>
      <c r="E190">
        <v>1</v>
      </c>
      <c r="M190">
        <v>202</v>
      </c>
      <c r="N190">
        <v>1</v>
      </c>
    </row>
    <row r="191" spans="1:14" x14ac:dyDescent="0.3">
      <c r="A191" t="s">
        <v>8219</v>
      </c>
      <c r="B191">
        <v>238</v>
      </c>
      <c r="D191" t="s">
        <v>8221</v>
      </c>
      <c r="E191">
        <v>8</v>
      </c>
      <c r="M191">
        <v>238</v>
      </c>
      <c r="N191">
        <v>8</v>
      </c>
    </row>
    <row r="192" spans="1:14" x14ac:dyDescent="0.3">
      <c r="A192" t="s">
        <v>8219</v>
      </c>
      <c r="B192">
        <v>36</v>
      </c>
      <c r="D192" t="s">
        <v>8221</v>
      </c>
      <c r="E192">
        <v>4</v>
      </c>
      <c r="M192">
        <v>36</v>
      </c>
      <c r="N192">
        <v>4</v>
      </c>
    </row>
    <row r="193" spans="1:14" x14ac:dyDescent="0.3">
      <c r="A193" t="s">
        <v>8219</v>
      </c>
      <c r="B193">
        <v>150</v>
      </c>
      <c r="D193" t="s">
        <v>8221</v>
      </c>
      <c r="E193">
        <v>28</v>
      </c>
      <c r="M193">
        <v>150</v>
      </c>
      <c r="N193">
        <v>28</v>
      </c>
    </row>
    <row r="194" spans="1:14" x14ac:dyDescent="0.3">
      <c r="A194" t="s">
        <v>8219</v>
      </c>
      <c r="B194">
        <v>146</v>
      </c>
      <c r="D194" t="s">
        <v>8221</v>
      </c>
      <c r="E194">
        <v>0</v>
      </c>
      <c r="M194">
        <v>146</v>
      </c>
      <c r="N194">
        <v>0</v>
      </c>
    </row>
    <row r="195" spans="1:14" x14ac:dyDescent="0.3">
      <c r="A195" t="s">
        <v>8219</v>
      </c>
      <c r="B195">
        <v>222</v>
      </c>
      <c r="D195" t="s">
        <v>8221</v>
      </c>
      <c r="E195">
        <v>6</v>
      </c>
      <c r="M195">
        <v>222</v>
      </c>
      <c r="N195">
        <v>6</v>
      </c>
    </row>
    <row r="196" spans="1:14" x14ac:dyDescent="0.3">
      <c r="A196" t="s">
        <v>8219</v>
      </c>
      <c r="B196">
        <v>120</v>
      </c>
      <c r="D196" t="s">
        <v>8221</v>
      </c>
      <c r="E196">
        <v>22</v>
      </c>
      <c r="M196">
        <v>120</v>
      </c>
      <c r="N196">
        <v>22</v>
      </c>
    </row>
    <row r="197" spans="1:14" x14ac:dyDescent="0.3">
      <c r="A197" t="s">
        <v>8219</v>
      </c>
      <c r="B197">
        <v>126</v>
      </c>
      <c r="D197" t="s">
        <v>8221</v>
      </c>
      <c r="E197">
        <v>0</v>
      </c>
      <c r="M197">
        <v>126</v>
      </c>
      <c r="N197">
        <v>0</v>
      </c>
    </row>
    <row r="198" spans="1:14" x14ac:dyDescent="0.3">
      <c r="A198" t="s">
        <v>8219</v>
      </c>
      <c r="B198">
        <v>158</v>
      </c>
      <c r="D198" t="s">
        <v>8221</v>
      </c>
      <c r="E198">
        <v>1</v>
      </c>
      <c r="M198">
        <v>158</v>
      </c>
      <c r="N198">
        <v>1</v>
      </c>
    </row>
    <row r="199" spans="1:14" x14ac:dyDescent="0.3">
      <c r="A199" t="s">
        <v>8219</v>
      </c>
      <c r="B199">
        <v>316</v>
      </c>
      <c r="D199" t="s">
        <v>8221</v>
      </c>
      <c r="E199">
        <v>20</v>
      </c>
      <c r="M199">
        <v>316</v>
      </c>
      <c r="N199">
        <v>20</v>
      </c>
    </row>
    <row r="200" spans="1:14" x14ac:dyDescent="0.3">
      <c r="A200" t="s">
        <v>8219</v>
      </c>
      <c r="B200">
        <v>284</v>
      </c>
      <c r="D200" t="s">
        <v>8221</v>
      </c>
      <c r="E200">
        <v>0</v>
      </c>
      <c r="M200">
        <v>284</v>
      </c>
      <c r="N200">
        <v>0</v>
      </c>
    </row>
    <row r="201" spans="1:14" x14ac:dyDescent="0.3">
      <c r="A201" t="s">
        <v>8219</v>
      </c>
      <c r="B201">
        <v>51</v>
      </c>
      <c r="D201" t="s">
        <v>8221</v>
      </c>
      <c r="E201">
        <v>1</v>
      </c>
      <c r="M201">
        <v>51</v>
      </c>
      <c r="N201">
        <v>1</v>
      </c>
    </row>
    <row r="202" spans="1:14" x14ac:dyDescent="0.3">
      <c r="A202" t="s">
        <v>8219</v>
      </c>
      <c r="B202">
        <v>158</v>
      </c>
      <c r="D202" t="s">
        <v>8221</v>
      </c>
      <c r="E202">
        <v>3</v>
      </c>
      <c r="M202">
        <v>158</v>
      </c>
      <c r="N202">
        <v>3</v>
      </c>
    </row>
    <row r="203" spans="1:14" x14ac:dyDescent="0.3">
      <c r="A203" t="s">
        <v>8219</v>
      </c>
      <c r="B203">
        <v>337</v>
      </c>
      <c r="D203" t="s">
        <v>8221</v>
      </c>
      <c r="E203">
        <v>2</v>
      </c>
      <c r="M203">
        <v>337</v>
      </c>
      <c r="N203">
        <v>2</v>
      </c>
    </row>
    <row r="204" spans="1:14" x14ac:dyDescent="0.3">
      <c r="A204" t="s">
        <v>8219</v>
      </c>
      <c r="B204">
        <v>186</v>
      </c>
      <c r="D204" t="s">
        <v>8221</v>
      </c>
      <c r="E204">
        <v>0</v>
      </c>
      <c r="M204">
        <v>186</v>
      </c>
      <c r="N204">
        <v>0</v>
      </c>
    </row>
    <row r="205" spans="1:14" x14ac:dyDescent="0.3">
      <c r="A205" t="s">
        <v>8219</v>
      </c>
      <c r="B205">
        <v>58</v>
      </c>
      <c r="D205" t="s">
        <v>8221</v>
      </c>
      <c r="E205">
        <v>2</v>
      </c>
      <c r="M205">
        <v>58</v>
      </c>
      <c r="N205">
        <v>2</v>
      </c>
    </row>
    <row r="206" spans="1:14" x14ac:dyDescent="0.3">
      <c r="A206" t="s">
        <v>8219</v>
      </c>
      <c r="B206">
        <v>82</v>
      </c>
      <c r="D206" t="s">
        <v>8221</v>
      </c>
      <c r="E206">
        <v>1</v>
      </c>
      <c r="M206">
        <v>82</v>
      </c>
      <c r="N206">
        <v>1</v>
      </c>
    </row>
    <row r="207" spans="1:14" x14ac:dyDescent="0.3">
      <c r="A207" t="s">
        <v>8219</v>
      </c>
      <c r="B207">
        <v>736</v>
      </c>
      <c r="D207" t="s">
        <v>8221</v>
      </c>
      <c r="E207">
        <v>0</v>
      </c>
      <c r="M207">
        <v>736</v>
      </c>
      <c r="N207">
        <v>0</v>
      </c>
    </row>
    <row r="208" spans="1:14" x14ac:dyDescent="0.3">
      <c r="A208" t="s">
        <v>8219</v>
      </c>
      <c r="B208">
        <v>1151</v>
      </c>
      <c r="D208" t="s">
        <v>8221</v>
      </c>
      <c r="E208">
        <v>1</v>
      </c>
      <c r="M208">
        <v>1151</v>
      </c>
      <c r="N208">
        <v>1</v>
      </c>
    </row>
    <row r="209" spans="1:14" x14ac:dyDescent="0.3">
      <c r="A209" t="s">
        <v>8219</v>
      </c>
      <c r="B209">
        <v>34</v>
      </c>
      <c r="D209" t="s">
        <v>8221</v>
      </c>
      <c r="E209">
        <v>0</v>
      </c>
      <c r="M209">
        <v>34</v>
      </c>
      <c r="N209">
        <v>0</v>
      </c>
    </row>
    <row r="210" spans="1:14" x14ac:dyDescent="0.3">
      <c r="A210" t="s">
        <v>8219</v>
      </c>
      <c r="B210">
        <v>498</v>
      </c>
      <c r="D210" t="s">
        <v>8221</v>
      </c>
      <c r="E210">
        <v>5</v>
      </c>
      <c r="M210">
        <v>498</v>
      </c>
      <c r="N210">
        <v>5</v>
      </c>
    </row>
    <row r="211" spans="1:14" x14ac:dyDescent="0.3">
      <c r="A211" t="s">
        <v>8219</v>
      </c>
      <c r="B211">
        <v>167</v>
      </c>
      <c r="D211" t="s">
        <v>8221</v>
      </c>
      <c r="E211">
        <v>1</v>
      </c>
      <c r="M211">
        <v>167</v>
      </c>
      <c r="N211">
        <v>1</v>
      </c>
    </row>
    <row r="212" spans="1:14" x14ac:dyDescent="0.3">
      <c r="A212" t="s">
        <v>8219</v>
      </c>
      <c r="B212">
        <v>340</v>
      </c>
      <c r="D212" t="s">
        <v>8221</v>
      </c>
      <c r="E212">
        <v>1</v>
      </c>
      <c r="M212">
        <v>340</v>
      </c>
      <c r="N212">
        <v>1</v>
      </c>
    </row>
    <row r="213" spans="1:14" x14ac:dyDescent="0.3">
      <c r="A213" t="s">
        <v>8219</v>
      </c>
      <c r="B213">
        <v>438</v>
      </c>
      <c r="D213" t="s">
        <v>8221</v>
      </c>
      <c r="E213">
        <v>2</v>
      </c>
      <c r="M213">
        <v>438</v>
      </c>
      <c r="N213">
        <v>2</v>
      </c>
    </row>
    <row r="214" spans="1:14" x14ac:dyDescent="0.3">
      <c r="A214" t="s">
        <v>8219</v>
      </c>
      <c r="B214">
        <v>555</v>
      </c>
      <c r="D214" t="s">
        <v>8221</v>
      </c>
      <c r="E214">
        <v>0</v>
      </c>
      <c r="M214">
        <v>555</v>
      </c>
      <c r="N214">
        <v>0</v>
      </c>
    </row>
    <row r="215" spans="1:14" x14ac:dyDescent="0.3">
      <c r="A215" t="s">
        <v>8219</v>
      </c>
      <c r="B215">
        <v>266</v>
      </c>
      <c r="D215" t="s">
        <v>8221</v>
      </c>
      <c r="E215">
        <v>9</v>
      </c>
      <c r="M215">
        <v>266</v>
      </c>
      <c r="N215">
        <v>9</v>
      </c>
    </row>
    <row r="216" spans="1:14" x14ac:dyDescent="0.3">
      <c r="A216" t="s">
        <v>8219</v>
      </c>
      <c r="B216">
        <v>69</v>
      </c>
      <c r="D216" t="s">
        <v>8221</v>
      </c>
      <c r="E216">
        <v>4</v>
      </c>
      <c r="M216">
        <v>69</v>
      </c>
      <c r="N216">
        <v>4</v>
      </c>
    </row>
    <row r="217" spans="1:14" x14ac:dyDescent="0.3">
      <c r="A217" t="s">
        <v>8219</v>
      </c>
      <c r="B217">
        <v>80</v>
      </c>
      <c r="D217" t="s">
        <v>8221</v>
      </c>
      <c r="E217">
        <v>4</v>
      </c>
      <c r="M217">
        <v>80</v>
      </c>
      <c r="N217">
        <v>4</v>
      </c>
    </row>
    <row r="218" spans="1:14" x14ac:dyDescent="0.3">
      <c r="A218" t="s">
        <v>8219</v>
      </c>
      <c r="B218">
        <v>493</v>
      </c>
      <c r="D218" t="s">
        <v>8221</v>
      </c>
      <c r="E218">
        <v>1</v>
      </c>
      <c r="M218">
        <v>493</v>
      </c>
      <c r="N218">
        <v>1</v>
      </c>
    </row>
    <row r="219" spans="1:14" x14ac:dyDescent="0.3">
      <c r="A219" t="s">
        <v>8219</v>
      </c>
      <c r="B219">
        <v>31</v>
      </c>
      <c r="D219" t="s">
        <v>8221</v>
      </c>
      <c r="E219">
        <v>1</v>
      </c>
      <c r="M219">
        <v>31</v>
      </c>
      <c r="N219">
        <v>1</v>
      </c>
    </row>
    <row r="220" spans="1:14" x14ac:dyDescent="0.3">
      <c r="A220" t="s">
        <v>8219</v>
      </c>
      <c r="B220">
        <v>236</v>
      </c>
      <c r="D220" t="s">
        <v>8221</v>
      </c>
      <c r="E220">
        <v>7</v>
      </c>
      <c r="M220">
        <v>236</v>
      </c>
      <c r="N220">
        <v>7</v>
      </c>
    </row>
    <row r="221" spans="1:14" x14ac:dyDescent="0.3">
      <c r="A221" t="s">
        <v>8219</v>
      </c>
      <c r="B221">
        <v>89</v>
      </c>
      <c r="D221" t="s">
        <v>8221</v>
      </c>
      <c r="E221">
        <v>5</v>
      </c>
      <c r="M221">
        <v>89</v>
      </c>
      <c r="N221">
        <v>5</v>
      </c>
    </row>
    <row r="222" spans="1:14" x14ac:dyDescent="0.3">
      <c r="A222" t="s">
        <v>8219</v>
      </c>
      <c r="B222">
        <v>299</v>
      </c>
      <c r="D222" t="s">
        <v>8221</v>
      </c>
      <c r="E222">
        <v>1</v>
      </c>
      <c r="M222">
        <v>299</v>
      </c>
      <c r="N222">
        <v>1</v>
      </c>
    </row>
    <row r="223" spans="1:14" x14ac:dyDescent="0.3">
      <c r="A223" t="s">
        <v>8219</v>
      </c>
      <c r="B223">
        <v>55</v>
      </c>
      <c r="D223" t="s">
        <v>8221</v>
      </c>
      <c r="E223">
        <v>0</v>
      </c>
      <c r="M223">
        <v>55</v>
      </c>
      <c r="N223">
        <v>0</v>
      </c>
    </row>
    <row r="224" spans="1:14" x14ac:dyDescent="0.3">
      <c r="A224" t="s">
        <v>8219</v>
      </c>
      <c r="B224">
        <v>325</v>
      </c>
      <c r="D224" t="s">
        <v>8221</v>
      </c>
      <c r="E224">
        <v>0</v>
      </c>
      <c r="M224">
        <v>325</v>
      </c>
      <c r="N224">
        <v>0</v>
      </c>
    </row>
    <row r="225" spans="1:14" x14ac:dyDescent="0.3">
      <c r="A225" t="s">
        <v>8219</v>
      </c>
      <c r="B225">
        <v>524</v>
      </c>
      <c r="D225" t="s">
        <v>8221</v>
      </c>
      <c r="E225">
        <v>1</v>
      </c>
      <c r="M225">
        <v>524</v>
      </c>
      <c r="N225">
        <v>1</v>
      </c>
    </row>
    <row r="226" spans="1:14" x14ac:dyDescent="0.3">
      <c r="A226" t="s">
        <v>8219</v>
      </c>
      <c r="B226">
        <v>285</v>
      </c>
      <c r="D226" t="s">
        <v>8221</v>
      </c>
      <c r="E226">
        <v>2</v>
      </c>
      <c r="M226">
        <v>285</v>
      </c>
      <c r="N226">
        <v>2</v>
      </c>
    </row>
    <row r="227" spans="1:14" x14ac:dyDescent="0.3">
      <c r="A227" t="s">
        <v>8219</v>
      </c>
      <c r="B227">
        <v>179</v>
      </c>
      <c r="D227" t="s">
        <v>8221</v>
      </c>
      <c r="E227">
        <v>0</v>
      </c>
      <c r="M227">
        <v>179</v>
      </c>
      <c r="N227">
        <v>0</v>
      </c>
    </row>
    <row r="228" spans="1:14" x14ac:dyDescent="0.3">
      <c r="A228" t="s">
        <v>8219</v>
      </c>
      <c r="B228">
        <v>188</v>
      </c>
      <c r="D228" t="s">
        <v>8221</v>
      </c>
      <c r="E228">
        <v>4</v>
      </c>
      <c r="M228">
        <v>188</v>
      </c>
      <c r="N228">
        <v>4</v>
      </c>
    </row>
    <row r="229" spans="1:14" x14ac:dyDescent="0.3">
      <c r="A229" t="s">
        <v>8219</v>
      </c>
      <c r="B229">
        <v>379</v>
      </c>
      <c r="D229" t="s">
        <v>8221</v>
      </c>
      <c r="E229">
        <v>7</v>
      </c>
      <c r="M229">
        <v>379</v>
      </c>
      <c r="N229">
        <v>7</v>
      </c>
    </row>
    <row r="230" spans="1:14" x14ac:dyDescent="0.3">
      <c r="A230" t="s">
        <v>8219</v>
      </c>
      <c r="B230">
        <v>119</v>
      </c>
      <c r="D230" t="s">
        <v>8221</v>
      </c>
      <c r="E230">
        <v>2</v>
      </c>
      <c r="M230">
        <v>119</v>
      </c>
      <c r="N230">
        <v>2</v>
      </c>
    </row>
    <row r="231" spans="1:14" x14ac:dyDescent="0.3">
      <c r="A231" t="s">
        <v>8219</v>
      </c>
      <c r="B231">
        <v>167</v>
      </c>
      <c r="D231" t="s">
        <v>8221</v>
      </c>
      <c r="E231">
        <v>1</v>
      </c>
      <c r="M231">
        <v>167</v>
      </c>
      <c r="N231">
        <v>1</v>
      </c>
    </row>
    <row r="232" spans="1:14" x14ac:dyDescent="0.3">
      <c r="A232" t="s">
        <v>8219</v>
      </c>
      <c r="B232">
        <v>221</v>
      </c>
      <c r="D232" t="s">
        <v>8221</v>
      </c>
      <c r="E232">
        <v>9</v>
      </c>
      <c r="M232">
        <v>221</v>
      </c>
      <c r="N232">
        <v>9</v>
      </c>
    </row>
    <row r="233" spans="1:14" x14ac:dyDescent="0.3">
      <c r="A233" t="s">
        <v>8219</v>
      </c>
      <c r="B233">
        <v>964</v>
      </c>
      <c r="D233" t="s">
        <v>8221</v>
      </c>
      <c r="E233">
        <v>2</v>
      </c>
      <c r="M233">
        <v>964</v>
      </c>
      <c r="N233">
        <v>2</v>
      </c>
    </row>
    <row r="234" spans="1:14" x14ac:dyDescent="0.3">
      <c r="A234" t="s">
        <v>8219</v>
      </c>
      <c r="B234">
        <v>286</v>
      </c>
      <c r="D234" t="s">
        <v>8221</v>
      </c>
      <c r="E234">
        <v>1</v>
      </c>
      <c r="M234">
        <v>286</v>
      </c>
      <c r="N234">
        <v>1</v>
      </c>
    </row>
    <row r="235" spans="1:14" x14ac:dyDescent="0.3">
      <c r="A235" t="s">
        <v>8219</v>
      </c>
      <c r="B235">
        <v>613</v>
      </c>
      <c r="D235" t="s">
        <v>8221</v>
      </c>
      <c r="E235">
        <v>7</v>
      </c>
      <c r="M235">
        <v>613</v>
      </c>
      <c r="N235">
        <v>7</v>
      </c>
    </row>
    <row r="236" spans="1:14" x14ac:dyDescent="0.3">
      <c r="A236" t="s">
        <v>8219</v>
      </c>
      <c r="B236">
        <v>29</v>
      </c>
      <c r="D236" t="s">
        <v>8221</v>
      </c>
      <c r="E236">
        <v>2</v>
      </c>
      <c r="M236">
        <v>29</v>
      </c>
      <c r="N236">
        <v>2</v>
      </c>
    </row>
    <row r="237" spans="1:14" x14ac:dyDescent="0.3">
      <c r="A237" t="s">
        <v>8219</v>
      </c>
      <c r="B237">
        <v>165</v>
      </c>
      <c r="D237" t="s">
        <v>8221</v>
      </c>
      <c r="E237">
        <v>8</v>
      </c>
      <c r="M237">
        <v>165</v>
      </c>
      <c r="N237">
        <v>8</v>
      </c>
    </row>
    <row r="238" spans="1:14" x14ac:dyDescent="0.3">
      <c r="A238" t="s">
        <v>8219</v>
      </c>
      <c r="B238">
        <v>97</v>
      </c>
      <c r="D238" t="s">
        <v>8221</v>
      </c>
      <c r="E238">
        <v>2</v>
      </c>
      <c r="M238">
        <v>97</v>
      </c>
      <c r="N238">
        <v>2</v>
      </c>
    </row>
    <row r="239" spans="1:14" x14ac:dyDescent="0.3">
      <c r="A239" t="s">
        <v>8219</v>
      </c>
      <c r="B239">
        <v>303</v>
      </c>
      <c r="D239" t="s">
        <v>8221</v>
      </c>
      <c r="E239">
        <v>2</v>
      </c>
      <c r="M239">
        <v>303</v>
      </c>
      <c r="N239">
        <v>2</v>
      </c>
    </row>
    <row r="240" spans="1:14" x14ac:dyDescent="0.3">
      <c r="A240" t="s">
        <v>8219</v>
      </c>
      <c r="B240">
        <v>267</v>
      </c>
      <c r="D240" t="s">
        <v>8221</v>
      </c>
      <c r="E240">
        <v>7</v>
      </c>
      <c r="M240">
        <v>267</v>
      </c>
      <c r="N240">
        <v>7</v>
      </c>
    </row>
    <row r="241" spans="1:14" x14ac:dyDescent="0.3">
      <c r="A241" t="s">
        <v>8219</v>
      </c>
      <c r="B241">
        <v>302</v>
      </c>
      <c r="D241" t="s">
        <v>8221</v>
      </c>
      <c r="E241">
        <v>2</v>
      </c>
      <c r="M241">
        <v>302</v>
      </c>
      <c r="N241">
        <v>2</v>
      </c>
    </row>
    <row r="242" spans="1:14" x14ac:dyDescent="0.3">
      <c r="A242" t="s">
        <v>8219</v>
      </c>
      <c r="B242">
        <v>87</v>
      </c>
      <c r="D242" t="s">
        <v>8221</v>
      </c>
      <c r="E242">
        <v>18</v>
      </c>
      <c r="M242">
        <v>87</v>
      </c>
      <c r="N242">
        <v>18</v>
      </c>
    </row>
    <row r="243" spans="1:14" x14ac:dyDescent="0.3">
      <c r="A243" t="s">
        <v>8219</v>
      </c>
      <c r="B243">
        <v>354</v>
      </c>
      <c r="D243" t="s">
        <v>8221</v>
      </c>
      <c r="E243">
        <v>9</v>
      </c>
      <c r="M243">
        <v>354</v>
      </c>
      <c r="N243">
        <v>9</v>
      </c>
    </row>
    <row r="244" spans="1:14" x14ac:dyDescent="0.3">
      <c r="A244" t="s">
        <v>8219</v>
      </c>
      <c r="B244">
        <v>86</v>
      </c>
      <c r="D244" t="s">
        <v>8221</v>
      </c>
      <c r="E244">
        <v>4</v>
      </c>
      <c r="M244">
        <v>86</v>
      </c>
      <c r="N244">
        <v>4</v>
      </c>
    </row>
    <row r="245" spans="1:14" x14ac:dyDescent="0.3">
      <c r="A245" t="s">
        <v>8219</v>
      </c>
      <c r="B245">
        <v>26</v>
      </c>
      <c r="D245" t="s">
        <v>8221</v>
      </c>
      <c r="E245">
        <v>7</v>
      </c>
      <c r="M245">
        <v>26</v>
      </c>
      <c r="N245">
        <v>7</v>
      </c>
    </row>
    <row r="246" spans="1:14" x14ac:dyDescent="0.3">
      <c r="A246" t="s">
        <v>8219</v>
      </c>
      <c r="B246">
        <v>113</v>
      </c>
      <c r="D246" t="s">
        <v>8221</v>
      </c>
      <c r="E246">
        <v>29</v>
      </c>
      <c r="M246">
        <v>113</v>
      </c>
      <c r="N246">
        <v>29</v>
      </c>
    </row>
    <row r="247" spans="1:14" x14ac:dyDescent="0.3">
      <c r="A247" t="s">
        <v>8219</v>
      </c>
      <c r="B247">
        <v>65</v>
      </c>
      <c r="D247" t="s">
        <v>8221</v>
      </c>
      <c r="E247">
        <v>12</v>
      </c>
      <c r="M247">
        <v>65</v>
      </c>
      <c r="N247">
        <v>12</v>
      </c>
    </row>
    <row r="248" spans="1:14" x14ac:dyDescent="0.3">
      <c r="A248" t="s">
        <v>8219</v>
      </c>
      <c r="B248">
        <v>134</v>
      </c>
      <c r="D248" t="s">
        <v>8221</v>
      </c>
      <c r="E248">
        <v>4</v>
      </c>
      <c r="M248">
        <v>134</v>
      </c>
      <c r="N248">
        <v>4</v>
      </c>
    </row>
    <row r="249" spans="1:14" x14ac:dyDescent="0.3">
      <c r="A249" t="s">
        <v>8219</v>
      </c>
      <c r="B249">
        <v>119</v>
      </c>
      <c r="D249" t="s">
        <v>8221</v>
      </c>
      <c r="E249">
        <v>28</v>
      </c>
      <c r="M249">
        <v>119</v>
      </c>
      <c r="N249">
        <v>28</v>
      </c>
    </row>
    <row r="250" spans="1:14" x14ac:dyDescent="0.3">
      <c r="A250" t="s">
        <v>8219</v>
      </c>
      <c r="B250">
        <v>159</v>
      </c>
      <c r="D250" t="s">
        <v>8221</v>
      </c>
      <c r="E250">
        <v>25</v>
      </c>
      <c r="M250">
        <v>159</v>
      </c>
      <c r="N250">
        <v>25</v>
      </c>
    </row>
    <row r="251" spans="1:14" x14ac:dyDescent="0.3">
      <c r="A251" t="s">
        <v>8219</v>
      </c>
      <c r="B251">
        <v>167</v>
      </c>
      <c r="D251" t="s">
        <v>8221</v>
      </c>
      <c r="E251">
        <v>28</v>
      </c>
      <c r="M251">
        <v>167</v>
      </c>
      <c r="N251">
        <v>28</v>
      </c>
    </row>
    <row r="252" spans="1:14" x14ac:dyDescent="0.3">
      <c r="A252" t="s">
        <v>8219</v>
      </c>
      <c r="B252">
        <v>43</v>
      </c>
      <c r="D252" t="s">
        <v>8221</v>
      </c>
      <c r="E252">
        <v>310</v>
      </c>
      <c r="M252">
        <v>43</v>
      </c>
      <c r="N252">
        <v>310</v>
      </c>
    </row>
    <row r="253" spans="1:14" x14ac:dyDescent="0.3">
      <c r="A253" t="s">
        <v>8219</v>
      </c>
      <c r="B253">
        <v>1062</v>
      </c>
      <c r="D253" t="s">
        <v>8221</v>
      </c>
      <c r="E253">
        <v>15</v>
      </c>
      <c r="M253">
        <v>1062</v>
      </c>
      <c r="N253">
        <v>15</v>
      </c>
    </row>
    <row r="254" spans="1:14" x14ac:dyDescent="0.3">
      <c r="A254" t="s">
        <v>8219</v>
      </c>
      <c r="B254">
        <v>9</v>
      </c>
      <c r="D254" t="s">
        <v>8221</v>
      </c>
      <c r="E254">
        <v>215</v>
      </c>
      <c r="M254">
        <v>9</v>
      </c>
      <c r="N254">
        <v>215</v>
      </c>
    </row>
    <row r="255" spans="1:14" x14ac:dyDescent="0.3">
      <c r="A255" t="s">
        <v>8219</v>
      </c>
      <c r="B255">
        <v>89</v>
      </c>
      <c r="D255" t="s">
        <v>8221</v>
      </c>
      <c r="E255">
        <v>3</v>
      </c>
      <c r="M255">
        <v>89</v>
      </c>
      <c r="N255">
        <v>3</v>
      </c>
    </row>
    <row r="256" spans="1:14" x14ac:dyDescent="0.3">
      <c r="A256" t="s">
        <v>8219</v>
      </c>
      <c r="B256">
        <v>174</v>
      </c>
      <c r="D256" t="s">
        <v>8221</v>
      </c>
      <c r="E256">
        <v>2</v>
      </c>
      <c r="M256">
        <v>174</v>
      </c>
      <c r="N256">
        <v>2</v>
      </c>
    </row>
    <row r="257" spans="1:14" x14ac:dyDescent="0.3">
      <c r="A257" t="s">
        <v>8219</v>
      </c>
      <c r="B257">
        <v>14</v>
      </c>
      <c r="D257" t="s">
        <v>8221</v>
      </c>
      <c r="E257">
        <v>26</v>
      </c>
      <c r="M257">
        <v>14</v>
      </c>
      <c r="N257">
        <v>26</v>
      </c>
    </row>
    <row r="258" spans="1:14" x14ac:dyDescent="0.3">
      <c r="A258" t="s">
        <v>8219</v>
      </c>
      <c r="B258">
        <v>48</v>
      </c>
      <c r="D258" t="s">
        <v>8221</v>
      </c>
      <c r="E258">
        <v>24</v>
      </c>
      <c r="M258">
        <v>48</v>
      </c>
      <c r="N258">
        <v>24</v>
      </c>
    </row>
    <row r="259" spans="1:14" x14ac:dyDescent="0.3">
      <c r="A259" t="s">
        <v>8219</v>
      </c>
      <c r="B259">
        <v>133</v>
      </c>
      <c r="D259" t="s">
        <v>8221</v>
      </c>
      <c r="E259">
        <v>96</v>
      </c>
      <c r="M259">
        <v>133</v>
      </c>
      <c r="N259">
        <v>96</v>
      </c>
    </row>
    <row r="260" spans="1:14" x14ac:dyDescent="0.3">
      <c r="A260" t="s">
        <v>8219</v>
      </c>
      <c r="B260">
        <v>83</v>
      </c>
      <c r="D260" t="s">
        <v>8221</v>
      </c>
      <c r="E260">
        <v>17</v>
      </c>
      <c r="M260">
        <v>83</v>
      </c>
      <c r="N260">
        <v>17</v>
      </c>
    </row>
    <row r="261" spans="1:14" x14ac:dyDescent="0.3">
      <c r="A261" t="s">
        <v>8219</v>
      </c>
      <c r="B261">
        <v>149</v>
      </c>
      <c r="D261" t="s">
        <v>8221</v>
      </c>
      <c r="E261">
        <v>94</v>
      </c>
      <c r="M261">
        <v>149</v>
      </c>
      <c r="N261">
        <v>94</v>
      </c>
    </row>
    <row r="262" spans="1:14" x14ac:dyDescent="0.3">
      <c r="A262" t="s">
        <v>8219</v>
      </c>
      <c r="B262">
        <v>49</v>
      </c>
      <c r="D262" t="s">
        <v>8221</v>
      </c>
      <c r="E262">
        <v>129</v>
      </c>
      <c r="M262">
        <v>49</v>
      </c>
      <c r="N262">
        <v>129</v>
      </c>
    </row>
    <row r="263" spans="1:14" x14ac:dyDescent="0.3">
      <c r="A263" t="s">
        <v>8219</v>
      </c>
      <c r="B263">
        <v>251</v>
      </c>
      <c r="D263" t="s">
        <v>8221</v>
      </c>
      <c r="E263">
        <v>1</v>
      </c>
      <c r="M263">
        <v>251</v>
      </c>
      <c r="N263">
        <v>1</v>
      </c>
    </row>
    <row r="264" spans="1:14" x14ac:dyDescent="0.3">
      <c r="A264" t="s">
        <v>8219</v>
      </c>
      <c r="B264">
        <v>22</v>
      </c>
      <c r="D264" t="s">
        <v>8221</v>
      </c>
      <c r="E264">
        <v>4</v>
      </c>
      <c r="M264">
        <v>22</v>
      </c>
      <c r="N264">
        <v>4</v>
      </c>
    </row>
    <row r="265" spans="1:14" x14ac:dyDescent="0.3">
      <c r="A265" t="s">
        <v>8219</v>
      </c>
      <c r="B265">
        <v>48</v>
      </c>
      <c r="D265" t="s">
        <v>8221</v>
      </c>
      <c r="E265">
        <v>3</v>
      </c>
      <c r="M265">
        <v>48</v>
      </c>
      <c r="N265">
        <v>3</v>
      </c>
    </row>
    <row r="266" spans="1:14" x14ac:dyDescent="0.3">
      <c r="A266" t="s">
        <v>8219</v>
      </c>
      <c r="B266">
        <v>383</v>
      </c>
      <c r="D266" t="s">
        <v>8221</v>
      </c>
      <c r="E266">
        <v>135</v>
      </c>
      <c r="M266">
        <v>383</v>
      </c>
      <c r="N266">
        <v>135</v>
      </c>
    </row>
    <row r="267" spans="1:14" x14ac:dyDescent="0.3">
      <c r="A267" t="s">
        <v>8219</v>
      </c>
      <c r="B267">
        <v>237</v>
      </c>
      <c r="D267" t="s">
        <v>8221</v>
      </c>
      <c r="E267">
        <v>10</v>
      </c>
      <c r="M267">
        <v>237</v>
      </c>
      <c r="N267">
        <v>10</v>
      </c>
    </row>
    <row r="268" spans="1:14" x14ac:dyDescent="0.3">
      <c r="A268" t="s">
        <v>8219</v>
      </c>
      <c r="B268">
        <v>13</v>
      </c>
      <c r="D268" t="s">
        <v>8221</v>
      </c>
      <c r="E268">
        <v>0</v>
      </c>
      <c r="M268">
        <v>13</v>
      </c>
      <c r="N268">
        <v>0</v>
      </c>
    </row>
    <row r="269" spans="1:14" x14ac:dyDescent="0.3">
      <c r="A269" t="s">
        <v>8219</v>
      </c>
      <c r="B269">
        <v>562</v>
      </c>
      <c r="D269" t="s">
        <v>8221</v>
      </c>
      <c r="E269">
        <v>6</v>
      </c>
      <c r="M269">
        <v>562</v>
      </c>
      <c r="N269">
        <v>6</v>
      </c>
    </row>
    <row r="270" spans="1:14" x14ac:dyDescent="0.3">
      <c r="A270" t="s">
        <v>8219</v>
      </c>
      <c r="B270">
        <v>71</v>
      </c>
      <c r="D270" t="s">
        <v>8221</v>
      </c>
      <c r="E270">
        <v>36</v>
      </c>
      <c r="M270">
        <v>71</v>
      </c>
      <c r="N270">
        <v>36</v>
      </c>
    </row>
    <row r="271" spans="1:14" x14ac:dyDescent="0.3">
      <c r="A271" t="s">
        <v>8219</v>
      </c>
      <c r="B271">
        <v>1510</v>
      </c>
      <c r="D271" t="s">
        <v>8221</v>
      </c>
      <c r="E271">
        <v>336</v>
      </c>
      <c r="M271">
        <v>1510</v>
      </c>
      <c r="N271">
        <v>336</v>
      </c>
    </row>
    <row r="272" spans="1:14" x14ac:dyDescent="0.3">
      <c r="A272" t="s">
        <v>8219</v>
      </c>
      <c r="B272">
        <v>14</v>
      </c>
      <c r="D272" t="s">
        <v>8221</v>
      </c>
      <c r="E272">
        <v>34</v>
      </c>
      <c r="M272">
        <v>14</v>
      </c>
      <c r="N272">
        <v>34</v>
      </c>
    </row>
    <row r="273" spans="1:14" x14ac:dyDescent="0.3">
      <c r="A273" t="s">
        <v>8219</v>
      </c>
      <c r="B273">
        <v>193</v>
      </c>
      <c r="D273" t="s">
        <v>8221</v>
      </c>
      <c r="E273">
        <v>10</v>
      </c>
      <c r="M273">
        <v>193</v>
      </c>
      <c r="N273">
        <v>10</v>
      </c>
    </row>
    <row r="274" spans="1:14" x14ac:dyDescent="0.3">
      <c r="A274" t="s">
        <v>8219</v>
      </c>
      <c r="B274">
        <v>206</v>
      </c>
      <c r="D274" t="s">
        <v>8221</v>
      </c>
      <c r="E274">
        <v>201</v>
      </c>
      <c r="M274">
        <v>206</v>
      </c>
      <c r="N274">
        <v>201</v>
      </c>
    </row>
    <row r="275" spans="1:14" x14ac:dyDescent="0.3">
      <c r="A275" t="s">
        <v>8219</v>
      </c>
      <c r="B275">
        <v>351</v>
      </c>
      <c r="D275" t="s">
        <v>8221</v>
      </c>
      <c r="E275">
        <v>296</v>
      </c>
      <c r="M275">
        <v>351</v>
      </c>
      <c r="N275">
        <v>296</v>
      </c>
    </row>
    <row r="276" spans="1:14" x14ac:dyDescent="0.3">
      <c r="A276" t="s">
        <v>8219</v>
      </c>
      <c r="B276">
        <v>50</v>
      </c>
      <c r="D276" t="s">
        <v>8221</v>
      </c>
      <c r="E276">
        <v>7</v>
      </c>
      <c r="M276">
        <v>50</v>
      </c>
      <c r="N276">
        <v>7</v>
      </c>
    </row>
    <row r="277" spans="1:14" x14ac:dyDescent="0.3">
      <c r="A277" t="s">
        <v>8219</v>
      </c>
      <c r="B277">
        <v>184</v>
      </c>
      <c r="D277" t="s">
        <v>8221</v>
      </c>
      <c r="E277">
        <v>7</v>
      </c>
      <c r="M277">
        <v>184</v>
      </c>
      <c r="N277">
        <v>7</v>
      </c>
    </row>
    <row r="278" spans="1:14" x14ac:dyDescent="0.3">
      <c r="A278" t="s">
        <v>8219</v>
      </c>
      <c r="B278">
        <v>196</v>
      </c>
      <c r="D278" t="s">
        <v>8221</v>
      </c>
      <c r="E278">
        <v>1</v>
      </c>
      <c r="M278">
        <v>196</v>
      </c>
      <c r="N278">
        <v>1</v>
      </c>
    </row>
    <row r="279" spans="1:14" x14ac:dyDescent="0.3">
      <c r="A279" t="s">
        <v>8219</v>
      </c>
      <c r="B279">
        <v>229</v>
      </c>
      <c r="D279" t="s">
        <v>8221</v>
      </c>
      <c r="E279">
        <v>114</v>
      </c>
      <c r="M279">
        <v>229</v>
      </c>
      <c r="N279">
        <v>114</v>
      </c>
    </row>
    <row r="280" spans="1:14" x14ac:dyDescent="0.3">
      <c r="A280" t="s">
        <v>8219</v>
      </c>
      <c r="B280">
        <v>67</v>
      </c>
      <c r="D280" t="s">
        <v>8221</v>
      </c>
      <c r="E280">
        <v>29</v>
      </c>
      <c r="M280">
        <v>67</v>
      </c>
      <c r="N280">
        <v>29</v>
      </c>
    </row>
    <row r="281" spans="1:14" x14ac:dyDescent="0.3">
      <c r="A281" t="s">
        <v>8219</v>
      </c>
      <c r="B281">
        <v>95</v>
      </c>
      <c r="D281" t="s">
        <v>8221</v>
      </c>
      <c r="E281">
        <v>890</v>
      </c>
      <c r="M281">
        <v>95</v>
      </c>
      <c r="N281">
        <v>890</v>
      </c>
    </row>
    <row r="282" spans="1:14" x14ac:dyDescent="0.3">
      <c r="A282" t="s">
        <v>8219</v>
      </c>
      <c r="B282">
        <v>62</v>
      </c>
      <c r="D282" t="s">
        <v>8221</v>
      </c>
      <c r="E282">
        <v>31</v>
      </c>
      <c r="M282">
        <v>62</v>
      </c>
      <c r="N282">
        <v>31</v>
      </c>
    </row>
    <row r="283" spans="1:14" x14ac:dyDescent="0.3">
      <c r="A283" t="s">
        <v>8219</v>
      </c>
      <c r="B283">
        <v>73</v>
      </c>
      <c r="D283" t="s">
        <v>8221</v>
      </c>
      <c r="E283">
        <v>21</v>
      </c>
      <c r="M283">
        <v>73</v>
      </c>
      <c r="N283">
        <v>21</v>
      </c>
    </row>
    <row r="284" spans="1:14" x14ac:dyDescent="0.3">
      <c r="A284" t="s">
        <v>8219</v>
      </c>
      <c r="B284">
        <v>43</v>
      </c>
      <c r="D284" t="s">
        <v>8221</v>
      </c>
      <c r="E284">
        <v>37</v>
      </c>
      <c r="M284">
        <v>43</v>
      </c>
      <c r="N284">
        <v>37</v>
      </c>
    </row>
    <row r="285" spans="1:14" x14ac:dyDescent="0.3">
      <c r="A285" t="s">
        <v>8219</v>
      </c>
      <c r="B285">
        <v>70</v>
      </c>
      <c r="D285" t="s">
        <v>8221</v>
      </c>
      <c r="E285">
        <v>7</v>
      </c>
      <c r="M285">
        <v>70</v>
      </c>
      <c r="N285">
        <v>7</v>
      </c>
    </row>
    <row r="286" spans="1:14" x14ac:dyDescent="0.3">
      <c r="A286" t="s">
        <v>8219</v>
      </c>
      <c r="B286">
        <v>271</v>
      </c>
      <c r="D286" t="s">
        <v>8221</v>
      </c>
      <c r="E286">
        <v>4</v>
      </c>
      <c r="M286">
        <v>271</v>
      </c>
      <c r="N286">
        <v>4</v>
      </c>
    </row>
    <row r="287" spans="1:14" x14ac:dyDescent="0.3">
      <c r="A287" t="s">
        <v>8219</v>
      </c>
      <c r="B287">
        <v>55</v>
      </c>
      <c r="D287" t="s">
        <v>8221</v>
      </c>
      <c r="E287">
        <v>5</v>
      </c>
      <c r="M287">
        <v>55</v>
      </c>
      <c r="N287">
        <v>5</v>
      </c>
    </row>
    <row r="288" spans="1:14" x14ac:dyDescent="0.3">
      <c r="A288" t="s">
        <v>8219</v>
      </c>
      <c r="B288">
        <v>35</v>
      </c>
      <c r="D288" t="s">
        <v>8221</v>
      </c>
      <c r="E288">
        <v>0</v>
      </c>
      <c r="M288">
        <v>35</v>
      </c>
      <c r="N288">
        <v>0</v>
      </c>
    </row>
    <row r="289" spans="1:14" x14ac:dyDescent="0.3">
      <c r="A289" t="s">
        <v>8219</v>
      </c>
      <c r="B289">
        <v>22</v>
      </c>
      <c r="D289" t="s">
        <v>8221</v>
      </c>
      <c r="E289">
        <v>456</v>
      </c>
      <c r="M289">
        <v>22</v>
      </c>
      <c r="N289">
        <v>456</v>
      </c>
    </row>
    <row r="290" spans="1:14" x14ac:dyDescent="0.3">
      <c r="A290" t="s">
        <v>8219</v>
      </c>
      <c r="B290">
        <v>38</v>
      </c>
      <c r="D290" t="s">
        <v>8221</v>
      </c>
      <c r="E290">
        <v>369</v>
      </c>
      <c r="M290">
        <v>38</v>
      </c>
      <c r="N290">
        <v>369</v>
      </c>
    </row>
    <row r="291" spans="1:14" x14ac:dyDescent="0.3">
      <c r="A291" t="s">
        <v>8219</v>
      </c>
      <c r="B291">
        <v>15</v>
      </c>
      <c r="D291" t="s">
        <v>8221</v>
      </c>
      <c r="E291">
        <v>2</v>
      </c>
      <c r="M291">
        <v>15</v>
      </c>
      <c r="N291">
        <v>2</v>
      </c>
    </row>
    <row r="292" spans="1:14" x14ac:dyDescent="0.3">
      <c r="A292" t="s">
        <v>8219</v>
      </c>
      <c r="B292">
        <v>7</v>
      </c>
      <c r="D292" t="s">
        <v>8221</v>
      </c>
      <c r="E292">
        <v>0</v>
      </c>
      <c r="M292">
        <v>7</v>
      </c>
      <c r="N292">
        <v>0</v>
      </c>
    </row>
    <row r="293" spans="1:14" x14ac:dyDescent="0.3">
      <c r="A293" t="s">
        <v>8219</v>
      </c>
      <c r="B293">
        <v>241</v>
      </c>
      <c r="D293" t="s">
        <v>8221</v>
      </c>
      <c r="E293">
        <v>338</v>
      </c>
      <c r="M293">
        <v>241</v>
      </c>
      <c r="N293">
        <v>338</v>
      </c>
    </row>
    <row r="294" spans="1:14" x14ac:dyDescent="0.3">
      <c r="A294" t="s">
        <v>8219</v>
      </c>
      <c r="B294">
        <v>55</v>
      </c>
      <c r="D294" t="s">
        <v>8221</v>
      </c>
      <c r="E294">
        <v>4</v>
      </c>
      <c r="M294">
        <v>55</v>
      </c>
      <c r="N294">
        <v>4</v>
      </c>
    </row>
    <row r="295" spans="1:14" x14ac:dyDescent="0.3">
      <c r="A295" t="s">
        <v>8219</v>
      </c>
      <c r="B295">
        <v>171</v>
      </c>
      <c r="D295" t="s">
        <v>8221</v>
      </c>
      <c r="E295">
        <v>1</v>
      </c>
      <c r="M295">
        <v>171</v>
      </c>
      <c r="N295">
        <v>1</v>
      </c>
    </row>
    <row r="296" spans="1:14" x14ac:dyDescent="0.3">
      <c r="A296" t="s">
        <v>8219</v>
      </c>
      <c r="B296">
        <v>208</v>
      </c>
      <c r="D296" t="s">
        <v>8221</v>
      </c>
      <c r="E296">
        <v>28</v>
      </c>
      <c r="M296">
        <v>208</v>
      </c>
      <c r="N296">
        <v>28</v>
      </c>
    </row>
    <row r="297" spans="1:14" x14ac:dyDescent="0.3">
      <c r="A297" t="s">
        <v>8219</v>
      </c>
      <c r="B297">
        <v>21</v>
      </c>
      <c r="D297" t="s">
        <v>8221</v>
      </c>
      <c r="E297">
        <v>12</v>
      </c>
      <c r="M297">
        <v>21</v>
      </c>
      <c r="N297">
        <v>12</v>
      </c>
    </row>
    <row r="298" spans="1:14" x14ac:dyDescent="0.3">
      <c r="A298" t="s">
        <v>8219</v>
      </c>
      <c r="B298">
        <v>25</v>
      </c>
      <c r="D298" t="s">
        <v>8221</v>
      </c>
      <c r="E298">
        <v>16</v>
      </c>
      <c r="M298">
        <v>25</v>
      </c>
      <c r="N298">
        <v>16</v>
      </c>
    </row>
    <row r="299" spans="1:14" x14ac:dyDescent="0.3">
      <c r="A299" t="s">
        <v>8219</v>
      </c>
      <c r="B299">
        <v>52</v>
      </c>
      <c r="D299" t="s">
        <v>8221</v>
      </c>
      <c r="E299">
        <v>4</v>
      </c>
      <c r="M299">
        <v>52</v>
      </c>
      <c r="N299">
        <v>4</v>
      </c>
    </row>
    <row r="300" spans="1:14" x14ac:dyDescent="0.3">
      <c r="A300" t="s">
        <v>8219</v>
      </c>
      <c r="B300">
        <v>104</v>
      </c>
      <c r="D300" t="s">
        <v>8221</v>
      </c>
      <c r="E300">
        <v>4</v>
      </c>
      <c r="M300">
        <v>104</v>
      </c>
      <c r="N300">
        <v>4</v>
      </c>
    </row>
    <row r="301" spans="1:14" x14ac:dyDescent="0.3">
      <c r="A301" t="s">
        <v>8219</v>
      </c>
      <c r="B301">
        <v>73</v>
      </c>
      <c r="D301" t="s">
        <v>8221</v>
      </c>
      <c r="E301">
        <v>10</v>
      </c>
      <c r="M301">
        <v>73</v>
      </c>
      <c r="N301">
        <v>10</v>
      </c>
    </row>
    <row r="302" spans="1:14" x14ac:dyDescent="0.3">
      <c r="A302" t="s">
        <v>8219</v>
      </c>
      <c r="B302">
        <v>34</v>
      </c>
      <c r="D302" t="s">
        <v>8221</v>
      </c>
      <c r="E302">
        <v>0</v>
      </c>
      <c r="M302">
        <v>34</v>
      </c>
      <c r="N302">
        <v>0</v>
      </c>
    </row>
    <row r="303" spans="1:14" x14ac:dyDescent="0.3">
      <c r="A303" t="s">
        <v>8219</v>
      </c>
      <c r="B303">
        <v>56</v>
      </c>
      <c r="D303" t="s">
        <v>8221</v>
      </c>
      <c r="E303">
        <v>6</v>
      </c>
      <c r="M303">
        <v>56</v>
      </c>
      <c r="N303">
        <v>6</v>
      </c>
    </row>
    <row r="304" spans="1:14" x14ac:dyDescent="0.3">
      <c r="A304" t="s">
        <v>8219</v>
      </c>
      <c r="B304">
        <v>31</v>
      </c>
      <c r="D304" t="s">
        <v>8221</v>
      </c>
      <c r="E304">
        <v>0</v>
      </c>
      <c r="M304">
        <v>31</v>
      </c>
      <c r="N304">
        <v>0</v>
      </c>
    </row>
    <row r="305" spans="1:14" x14ac:dyDescent="0.3">
      <c r="A305" t="s">
        <v>8219</v>
      </c>
      <c r="B305">
        <v>84</v>
      </c>
      <c r="D305" t="s">
        <v>8221</v>
      </c>
      <c r="E305">
        <v>1</v>
      </c>
      <c r="M305">
        <v>84</v>
      </c>
      <c r="N305">
        <v>1</v>
      </c>
    </row>
    <row r="306" spans="1:14" x14ac:dyDescent="0.3">
      <c r="A306" t="s">
        <v>8219</v>
      </c>
      <c r="B306">
        <v>130</v>
      </c>
      <c r="D306" t="s">
        <v>8221</v>
      </c>
      <c r="E306">
        <v>0</v>
      </c>
      <c r="M306">
        <v>130</v>
      </c>
      <c r="N306">
        <v>0</v>
      </c>
    </row>
    <row r="307" spans="1:14" x14ac:dyDescent="0.3">
      <c r="A307" t="s">
        <v>8219</v>
      </c>
      <c r="B307">
        <v>12</v>
      </c>
      <c r="D307" t="s">
        <v>8221</v>
      </c>
      <c r="E307">
        <v>44</v>
      </c>
      <c r="M307">
        <v>12</v>
      </c>
      <c r="N307">
        <v>44</v>
      </c>
    </row>
    <row r="308" spans="1:14" x14ac:dyDescent="0.3">
      <c r="A308" t="s">
        <v>8219</v>
      </c>
      <c r="B308">
        <v>23</v>
      </c>
      <c r="D308" t="s">
        <v>8221</v>
      </c>
      <c r="E308">
        <v>0</v>
      </c>
      <c r="M308">
        <v>23</v>
      </c>
      <c r="N308">
        <v>0</v>
      </c>
    </row>
    <row r="309" spans="1:14" x14ac:dyDescent="0.3">
      <c r="A309" t="s">
        <v>8219</v>
      </c>
      <c r="B309">
        <v>158</v>
      </c>
      <c r="D309" t="s">
        <v>8221</v>
      </c>
      <c r="E309">
        <v>3</v>
      </c>
      <c r="M309">
        <v>158</v>
      </c>
      <c r="N309">
        <v>3</v>
      </c>
    </row>
    <row r="310" spans="1:14" x14ac:dyDescent="0.3">
      <c r="A310" t="s">
        <v>8219</v>
      </c>
      <c r="B310">
        <v>30</v>
      </c>
      <c r="D310" t="s">
        <v>8221</v>
      </c>
      <c r="E310">
        <v>0</v>
      </c>
      <c r="M310">
        <v>30</v>
      </c>
      <c r="N310">
        <v>0</v>
      </c>
    </row>
    <row r="311" spans="1:14" x14ac:dyDescent="0.3">
      <c r="A311" t="s">
        <v>8219</v>
      </c>
      <c r="B311">
        <v>18</v>
      </c>
      <c r="D311" t="s">
        <v>8221</v>
      </c>
      <c r="E311">
        <v>52</v>
      </c>
      <c r="M311">
        <v>18</v>
      </c>
      <c r="N311">
        <v>52</v>
      </c>
    </row>
    <row r="312" spans="1:14" x14ac:dyDescent="0.3">
      <c r="A312" t="s">
        <v>8219</v>
      </c>
      <c r="B312">
        <v>29</v>
      </c>
      <c r="D312" t="s">
        <v>8221</v>
      </c>
      <c r="E312">
        <v>0</v>
      </c>
      <c r="M312">
        <v>29</v>
      </c>
      <c r="N312">
        <v>0</v>
      </c>
    </row>
    <row r="313" spans="1:14" x14ac:dyDescent="0.3">
      <c r="A313" t="s">
        <v>8219</v>
      </c>
      <c r="B313">
        <v>31</v>
      </c>
      <c r="D313" t="s">
        <v>8221</v>
      </c>
      <c r="E313">
        <v>1</v>
      </c>
      <c r="M313">
        <v>31</v>
      </c>
      <c r="N313">
        <v>1</v>
      </c>
    </row>
    <row r="314" spans="1:14" x14ac:dyDescent="0.3">
      <c r="A314" t="s">
        <v>8219</v>
      </c>
      <c r="B314">
        <v>173</v>
      </c>
      <c r="D314" t="s">
        <v>8221</v>
      </c>
      <c r="E314">
        <v>1</v>
      </c>
      <c r="M314">
        <v>173</v>
      </c>
      <c r="N314">
        <v>1</v>
      </c>
    </row>
    <row r="315" spans="1:14" x14ac:dyDescent="0.3">
      <c r="A315" t="s">
        <v>8219</v>
      </c>
      <c r="B315">
        <v>17</v>
      </c>
      <c r="D315" t="s">
        <v>8221</v>
      </c>
      <c r="E315">
        <v>2</v>
      </c>
      <c r="M315">
        <v>17</v>
      </c>
      <c r="N315">
        <v>2</v>
      </c>
    </row>
    <row r="316" spans="1:14" x14ac:dyDescent="0.3">
      <c r="A316" t="s">
        <v>8219</v>
      </c>
      <c r="B316">
        <v>48</v>
      </c>
      <c r="D316" t="s">
        <v>8221</v>
      </c>
      <c r="E316">
        <v>9</v>
      </c>
      <c r="M316">
        <v>48</v>
      </c>
      <c r="N316">
        <v>9</v>
      </c>
    </row>
    <row r="317" spans="1:14" x14ac:dyDescent="0.3">
      <c r="A317" t="s">
        <v>8219</v>
      </c>
      <c r="B317">
        <v>59</v>
      </c>
      <c r="D317" t="s">
        <v>8221</v>
      </c>
      <c r="E317">
        <v>5</v>
      </c>
      <c r="M317">
        <v>59</v>
      </c>
      <c r="N317">
        <v>5</v>
      </c>
    </row>
    <row r="318" spans="1:14" x14ac:dyDescent="0.3">
      <c r="A318" t="s">
        <v>8219</v>
      </c>
      <c r="B318">
        <v>39</v>
      </c>
      <c r="D318" t="s">
        <v>8221</v>
      </c>
      <c r="E318">
        <v>57</v>
      </c>
      <c r="M318">
        <v>39</v>
      </c>
      <c r="N318">
        <v>57</v>
      </c>
    </row>
    <row r="319" spans="1:14" x14ac:dyDescent="0.3">
      <c r="A319" t="s">
        <v>8219</v>
      </c>
      <c r="B319">
        <v>59</v>
      </c>
      <c r="D319" t="s">
        <v>8221</v>
      </c>
      <c r="E319">
        <v>3</v>
      </c>
      <c r="M319">
        <v>59</v>
      </c>
      <c r="N319">
        <v>3</v>
      </c>
    </row>
    <row r="320" spans="1:14" x14ac:dyDescent="0.3">
      <c r="A320" t="s">
        <v>8219</v>
      </c>
      <c r="B320">
        <v>60</v>
      </c>
      <c r="D320" t="s">
        <v>8221</v>
      </c>
      <c r="E320">
        <v>1</v>
      </c>
      <c r="M320">
        <v>60</v>
      </c>
      <c r="N320">
        <v>1</v>
      </c>
    </row>
    <row r="321" spans="1:14" x14ac:dyDescent="0.3">
      <c r="A321" t="s">
        <v>8219</v>
      </c>
      <c r="B321">
        <v>20</v>
      </c>
      <c r="D321" t="s">
        <v>8221</v>
      </c>
      <c r="E321">
        <v>6</v>
      </c>
      <c r="M321">
        <v>20</v>
      </c>
      <c r="N321">
        <v>6</v>
      </c>
    </row>
    <row r="322" spans="1:14" x14ac:dyDescent="0.3">
      <c r="A322" t="s">
        <v>8219</v>
      </c>
      <c r="B322">
        <v>2</v>
      </c>
      <c r="D322" t="s">
        <v>8221</v>
      </c>
      <c r="E322">
        <v>48</v>
      </c>
      <c r="M322">
        <v>2</v>
      </c>
      <c r="N322">
        <v>48</v>
      </c>
    </row>
    <row r="323" spans="1:14" x14ac:dyDescent="0.3">
      <c r="A323" t="s">
        <v>8219</v>
      </c>
      <c r="B323">
        <v>315</v>
      </c>
      <c r="D323" t="s">
        <v>8221</v>
      </c>
      <c r="E323">
        <v>2</v>
      </c>
      <c r="M323">
        <v>315</v>
      </c>
      <c r="N323">
        <v>2</v>
      </c>
    </row>
    <row r="324" spans="1:14" x14ac:dyDescent="0.3">
      <c r="A324" t="s">
        <v>8219</v>
      </c>
      <c r="B324">
        <v>2174</v>
      </c>
      <c r="D324" t="s">
        <v>8221</v>
      </c>
      <c r="E324">
        <v>4</v>
      </c>
      <c r="M324">
        <v>2174</v>
      </c>
      <c r="N324">
        <v>4</v>
      </c>
    </row>
    <row r="325" spans="1:14" x14ac:dyDescent="0.3">
      <c r="A325" t="s">
        <v>8219</v>
      </c>
      <c r="B325">
        <v>152</v>
      </c>
      <c r="D325" t="s">
        <v>8221</v>
      </c>
      <c r="E325">
        <v>5</v>
      </c>
      <c r="M325">
        <v>152</v>
      </c>
      <c r="N325">
        <v>5</v>
      </c>
    </row>
    <row r="326" spans="1:14" x14ac:dyDescent="0.3">
      <c r="A326" t="s">
        <v>8219</v>
      </c>
      <c r="B326">
        <v>1021</v>
      </c>
      <c r="D326" t="s">
        <v>8221</v>
      </c>
      <c r="E326">
        <v>79</v>
      </c>
      <c r="M326">
        <v>1021</v>
      </c>
      <c r="N326">
        <v>79</v>
      </c>
    </row>
    <row r="327" spans="1:14" x14ac:dyDescent="0.3">
      <c r="A327" t="s">
        <v>8219</v>
      </c>
      <c r="B327">
        <v>237</v>
      </c>
      <c r="D327" t="s">
        <v>8221</v>
      </c>
      <c r="E327">
        <v>2</v>
      </c>
      <c r="M327">
        <v>237</v>
      </c>
      <c r="N327">
        <v>2</v>
      </c>
    </row>
    <row r="328" spans="1:14" x14ac:dyDescent="0.3">
      <c r="A328" t="s">
        <v>8219</v>
      </c>
      <c r="B328">
        <v>27</v>
      </c>
      <c r="D328" t="s">
        <v>8221</v>
      </c>
      <c r="E328">
        <v>11</v>
      </c>
      <c r="M328">
        <v>27</v>
      </c>
      <c r="N328">
        <v>11</v>
      </c>
    </row>
    <row r="329" spans="1:14" x14ac:dyDescent="0.3">
      <c r="A329" t="s">
        <v>8219</v>
      </c>
      <c r="B329">
        <v>17</v>
      </c>
      <c r="D329" t="s">
        <v>8221</v>
      </c>
      <c r="E329">
        <v>11</v>
      </c>
      <c r="M329">
        <v>17</v>
      </c>
      <c r="N329">
        <v>11</v>
      </c>
    </row>
    <row r="330" spans="1:14" x14ac:dyDescent="0.3">
      <c r="A330" t="s">
        <v>8219</v>
      </c>
      <c r="B330">
        <v>27</v>
      </c>
      <c r="D330" t="s">
        <v>8221</v>
      </c>
      <c r="E330">
        <v>1</v>
      </c>
      <c r="M330">
        <v>27</v>
      </c>
      <c r="N330">
        <v>1</v>
      </c>
    </row>
    <row r="331" spans="1:14" x14ac:dyDescent="0.3">
      <c r="A331" t="s">
        <v>8219</v>
      </c>
      <c r="B331">
        <v>82</v>
      </c>
      <c r="D331" t="s">
        <v>8221</v>
      </c>
      <c r="E331">
        <v>3</v>
      </c>
      <c r="M331">
        <v>82</v>
      </c>
      <c r="N331">
        <v>3</v>
      </c>
    </row>
    <row r="332" spans="1:14" x14ac:dyDescent="0.3">
      <c r="A332" t="s">
        <v>8219</v>
      </c>
      <c r="B332">
        <v>48</v>
      </c>
      <c r="D332" t="s">
        <v>8221</v>
      </c>
      <c r="E332">
        <v>5</v>
      </c>
      <c r="M332">
        <v>48</v>
      </c>
      <c r="N332">
        <v>5</v>
      </c>
    </row>
    <row r="333" spans="1:14" x14ac:dyDescent="0.3">
      <c r="A333" t="s">
        <v>8219</v>
      </c>
      <c r="B333">
        <v>105</v>
      </c>
      <c r="D333" t="s">
        <v>8221</v>
      </c>
      <c r="E333">
        <v>12</v>
      </c>
      <c r="M333">
        <v>105</v>
      </c>
      <c r="N333">
        <v>12</v>
      </c>
    </row>
    <row r="334" spans="1:14" x14ac:dyDescent="0.3">
      <c r="A334" t="s">
        <v>8219</v>
      </c>
      <c r="B334">
        <v>28</v>
      </c>
      <c r="D334" t="s">
        <v>8221</v>
      </c>
      <c r="E334">
        <v>2</v>
      </c>
      <c r="M334">
        <v>28</v>
      </c>
      <c r="N334">
        <v>2</v>
      </c>
    </row>
    <row r="335" spans="1:14" x14ac:dyDescent="0.3">
      <c r="A335" t="s">
        <v>8219</v>
      </c>
      <c r="B335">
        <v>1107</v>
      </c>
      <c r="D335" t="s">
        <v>8221</v>
      </c>
      <c r="E335">
        <v>5</v>
      </c>
      <c r="M335">
        <v>1107</v>
      </c>
      <c r="N335">
        <v>5</v>
      </c>
    </row>
    <row r="336" spans="1:14" x14ac:dyDescent="0.3">
      <c r="A336" t="s">
        <v>8219</v>
      </c>
      <c r="B336">
        <v>1013</v>
      </c>
      <c r="D336" t="s">
        <v>8221</v>
      </c>
      <c r="E336">
        <v>21</v>
      </c>
      <c r="M336">
        <v>1013</v>
      </c>
      <c r="N336">
        <v>21</v>
      </c>
    </row>
    <row r="337" spans="1:14" x14ac:dyDescent="0.3">
      <c r="A337" t="s">
        <v>8219</v>
      </c>
      <c r="B337">
        <v>274</v>
      </c>
      <c r="D337" t="s">
        <v>8221</v>
      </c>
      <c r="E337">
        <v>0</v>
      </c>
      <c r="M337">
        <v>274</v>
      </c>
      <c r="N337">
        <v>0</v>
      </c>
    </row>
    <row r="338" spans="1:14" x14ac:dyDescent="0.3">
      <c r="A338" t="s">
        <v>8219</v>
      </c>
      <c r="B338">
        <v>87</v>
      </c>
      <c r="D338" t="s">
        <v>8221</v>
      </c>
      <c r="E338">
        <v>45</v>
      </c>
      <c r="M338">
        <v>87</v>
      </c>
      <c r="N338">
        <v>45</v>
      </c>
    </row>
    <row r="339" spans="1:14" x14ac:dyDescent="0.3">
      <c r="A339" t="s">
        <v>8219</v>
      </c>
      <c r="B339">
        <v>99</v>
      </c>
      <c r="D339" t="s">
        <v>8221</v>
      </c>
      <c r="E339">
        <v>29</v>
      </c>
      <c r="M339">
        <v>99</v>
      </c>
      <c r="N339">
        <v>29</v>
      </c>
    </row>
    <row r="340" spans="1:14" x14ac:dyDescent="0.3">
      <c r="A340" t="s">
        <v>8219</v>
      </c>
      <c r="B340">
        <v>276</v>
      </c>
      <c r="D340" t="s">
        <v>8221</v>
      </c>
      <c r="E340">
        <v>2</v>
      </c>
      <c r="M340">
        <v>276</v>
      </c>
      <c r="N340">
        <v>2</v>
      </c>
    </row>
    <row r="341" spans="1:14" x14ac:dyDescent="0.3">
      <c r="A341" t="s">
        <v>8219</v>
      </c>
      <c r="B341">
        <v>21</v>
      </c>
      <c r="D341" t="s">
        <v>8221</v>
      </c>
      <c r="E341">
        <v>30</v>
      </c>
      <c r="M341">
        <v>21</v>
      </c>
      <c r="N341">
        <v>30</v>
      </c>
    </row>
    <row r="342" spans="1:14" x14ac:dyDescent="0.3">
      <c r="A342" t="s">
        <v>8219</v>
      </c>
      <c r="B342">
        <v>41</v>
      </c>
      <c r="D342" t="s">
        <v>8221</v>
      </c>
      <c r="E342">
        <v>8</v>
      </c>
      <c r="M342">
        <v>41</v>
      </c>
      <c r="N342">
        <v>8</v>
      </c>
    </row>
    <row r="343" spans="1:14" x14ac:dyDescent="0.3">
      <c r="A343" t="s">
        <v>8219</v>
      </c>
      <c r="B343">
        <v>119</v>
      </c>
      <c r="D343" t="s">
        <v>8221</v>
      </c>
      <c r="E343">
        <v>1</v>
      </c>
      <c r="M343">
        <v>119</v>
      </c>
      <c r="N343">
        <v>1</v>
      </c>
    </row>
    <row r="344" spans="1:14" x14ac:dyDescent="0.3">
      <c r="A344" t="s">
        <v>8219</v>
      </c>
      <c r="B344">
        <v>153</v>
      </c>
      <c r="D344" t="s">
        <v>8221</v>
      </c>
      <c r="E344">
        <v>14</v>
      </c>
      <c r="M344">
        <v>153</v>
      </c>
      <c r="N344">
        <v>14</v>
      </c>
    </row>
    <row r="345" spans="1:14" x14ac:dyDescent="0.3">
      <c r="A345" t="s">
        <v>8219</v>
      </c>
      <c r="B345">
        <v>100</v>
      </c>
      <c r="D345" t="s">
        <v>8221</v>
      </c>
      <c r="E345">
        <v>24</v>
      </c>
      <c r="M345">
        <v>100</v>
      </c>
      <c r="N345">
        <v>24</v>
      </c>
    </row>
    <row r="346" spans="1:14" x14ac:dyDescent="0.3">
      <c r="A346" t="s">
        <v>8219</v>
      </c>
      <c r="B346">
        <v>143</v>
      </c>
      <c r="D346" t="s">
        <v>8221</v>
      </c>
      <c r="E346">
        <v>2</v>
      </c>
      <c r="M346">
        <v>143</v>
      </c>
      <c r="N346">
        <v>2</v>
      </c>
    </row>
    <row r="347" spans="1:14" x14ac:dyDescent="0.3">
      <c r="A347" t="s">
        <v>8219</v>
      </c>
      <c r="B347">
        <v>140</v>
      </c>
      <c r="D347" t="s">
        <v>8221</v>
      </c>
      <c r="E347">
        <v>21</v>
      </c>
      <c r="M347">
        <v>140</v>
      </c>
      <c r="N347">
        <v>21</v>
      </c>
    </row>
    <row r="348" spans="1:14" x14ac:dyDescent="0.3">
      <c r="A348" t="s">
        <v>8219</v>
      </c>
      <c r="B348">
        <v>35</v>
      </c>
      <c r="D348" t="s">
        <v>8221</v>
      </c>
      <c r="E348">
        <v>7</v>
      </c>
      <c r="M348">
        <v>35</v>
      </c>
      <c r="N348">
        <v>7</v>
      </c>
    </row>
    <row r="349" spans="1:14" x14ac:dyDescent="0.3">
      <c r="A349" t="s">
        <v>8219</v>
      </c>
      <c r="B349">
        <v>149</v>
      </c>
      <c r="D349" t="s">
        <v>8221</v>
      </c>
      <c r="E349">
        <v>0</v>
      </c>
      <c r="M349">
        <v>149</v>
      </c>
      <c r="N349">
        <v>0</v>
      </c>
    </row>
    <row r="350" spans="1:14" x14ac:dyDescent="0.3">
      <c r="A350" t="s">
        <v>8219</v>
      </c>
      <c r="B350">
        <v>130</v>
      </c>
      <c r="D350" t="s">
        <v>8221</v>
      </c>
      <c r="E350">
        <v>4</v>
      </c>
      <c r="M350">
        <v>130</v>
      </c>
      <c r="N350">
        <v>4</v>
      </c>
    </row>
    <row r="351" spans="1:14" x14ac:dyDescent="0.3">
      <c r="A351" t="s">
        <v>8219</v>
      </c>
      <c r="B351">
        <v>120</v>
      </c>
      <c r="D351" t="s">
        <v>8221</v>
      </c>
      <c r="E351">
        <v>32</v>
      </c>
      <c r="M351">
        <v>120</v>
      </c>
      <c r="N351">
        <v>32</v>
      </c>
    </row>
    <row r="352" spans="1:14" x14ac:dyDescent="0.3">
      <c r="A352" t="s">
        <v>8219</v>
      </c>
      <c r="B352">
        <v>265</v>
      </c>
      <c r="D352" t="s">
        <v>8221</v>
      </c>
      <c r="E352">
        <v>4</v>
      </c>
      <c r="M352">
        <v>265</v>
      </c>
      <c r="N352">
        <v>4</v>
      </c>
    </row>
    <row r="353" spans="1:14" x14ac:dyDescent="0.3">
      <c r="A353" t="s">
        <v>8219</v>
      </c>
      <c r="B353">
        <v>71</v>
      </c>
      <c r="D353" t="s">
        <v>8221</v>
      </c>
      <c r="E353">
        <v>9</v>
      </c>
      <c r="M353">
        <v>71</v>
      </c>
      <c r="N353">
        <v>9</v>
      </c>
    </row>
    <row r="354" spans="1:14" x14ac:dyDescent="0.3">
      <c r="A354" t="s">
        <v>8219</v>
      </c>
      <c r="B354">
        <v>13</v>
      </c>
      <c r="D354" t="s">
        <v>8221</v>
      </c>
      <c r="E354">
        <v>17</v>
      </c>
      <c r="M354">
        <v>13</v>
      </c>
      <c r="N354">
        <v>17</v>
      </c>
    </row>
    <row r="355" spans="1:14" x14ac:dyDescent="0.3">
      <c r="A355" t="s">
        <v>8219</v>
      </c>
      <c r="B355">
        <v>169</v>
      </c>
      <c r="D355" t="s">
        <v>8221</v>
      </c>
      <c r="E355">
        <v>5</v>
      </c>
      <c r="M355">
        <v>169</v>
      </c>
      <c r="N355">
        <v>5</v>
      </c>
    </row>
    <row r="356" spans="1:14" x14ac:dyDescent="0.3">
      <c r="A356" t="s">
        <v>8219</v>
      </c>
      <c r="B356">
        <v>57</v>
      </c>
      <c r="D356" t="s">
        <v>8221</v>
      </c>
      <c r="E356">
        <v>53</v>
      </c>
      <c r="M356">
        <v>57</v>
      </c>
      <c r="N356">
        <v>53</v>
      </c>
    </row>
    <row r="357" spans="1:14" x14ac:dyDescent="0.3">
      <c r="A357" t="s">
        <v>8219</v>
      </c>
      <c r="B357">
        <v>229</v>
      </c>
      <c r="D357" t="s">
        <v>8221</v>
      </c>
      <c r="E357">
        <v>7</v>
      </c>
      <c r="M357">
        <v>229</v>
      </c>
      <c r="N357">
        <v>7</v>
      </c>
    </row>
    <row r="358" spans="1:14" x14ac:dyDescent="0.3">
      <c r="A358" t="s">
        <v>8219</v>
      </c>
      <c r="B358">
        <v>108</v>
      </c>
      <c r="D358" t="s">
        <v>8221</v>
      </c>
      <c r="E358">
        <v>72</v>
      </c>
      <c r="M358">
        <v>108</v>
      </c>
      <c r="N358">
        <v>72</v>
      </c>
    </row>
    <row r="359" spans="1:14" x14ac:dyDescent="0.3">
      <c r="A359" t="s">
        <v>8219</v>
      </c>
      <c r="B359">
        <v>108</v>
      </c>
      <c r="D359" t="s">
        <v>8221</v>
      </c>
      <c r="E359">
        <v>0</v>
      </c>
      <c r="M359">
        <v>108</v>
      </c>
      <c r="N359">
        <v>0</v>
      </c>
    </row>
    <row r="360" spans="1:14" x14ac:dyDescent="0.3">
      <c r="A360" t="s">
        <v>8219</v>
      </c>
      <c r="B360">
        <v>41</v>
      </c>
      <c r="D360" t="s">
        <v>8221</v>
      </c>
      <c r="E360">
        <v>2</v>
      </c>
      <c r="M360">
        <v>41</v>
      </c>
      <c r="N360">
        <v>2</v>
      </c>
    </row>
    <row r="361" spans="1:14" x14ac:dyDescent="0.3">
      <c r="A361" t="s">
        <v>8219</v>
      </c>
      <c r="B361">
        <v>139</v>
      </c>
      <c r="D361" t="s">
        <v>8221</v>
      </c>
      <c r="E361">
        <v>8</v>
      </c>
      <c r="M361">
        <v>139</v>
      </c>
      <c r="N361">
        <v>8</v>
      </c>
    </row>
    <row r="362" spans="1:14" x14ac:dyDescent="0.3">
      <c r="A362" t="s">
        <v>8219</v>
      </c>
      <c r="B362">
        <v>19</v>
      </c>
      <c r="D362" t="s">
        <v>8221</v>
      </c>
      <c r="E362">
        <v>2</v>
      </c>
      <c r="M362">
        <v>19</v>
      </c>
      <c r="N362">
        <v>2</v>
      </c>
    </row>
    <row r="363" spans="1:14" x14ac:dyDescent="0.3">
      <c r="A363" t="s">
        <v>8219</v>
      </c>
      <c r="B363">
        <v>94</v>
      </c>
      <c r="D363" t="s">
        <v>8221</v>
      </c>
      <c r="E363">
        <v>0</v>
      </c>
      <c r="M363">
        <v>94</v>
      </c>
      <c r="N363">
        <v>0</v>
      </c>
    </row>
    <row r="364" spans="1:14" x14ac:dyDescent="0.3">
      <c r="A364" t="s">
        <v>8219</v>
      </c>
      <c r="B364">
        <v>23</v>
      </c>
      <c r="D364" t="s">
        <v>8221</v>
      </c>
      <c r="E364">
        <v>3</v>
      </c>
      <c r="M364">
        <v>23</v>
      </c>
      <c r="N364">
        <v>3</v>
      </c>
    </row>
    <row r="365" spans="1:14" x14ac:dyDescent="0.3">
      <c r="A365" t="s">
        <v>8219</v>
      </c>
      <c r="B365">
        <v>15</v>
      </c>
      <c r="D365" t="s">
        <v>8221</v>
      </c>
      <c r="E365">
        <v>4</v>
      </c>
      <c r="M365">
        <v>15</v>
      </c>
      <c r="N365">
        <v>4</v>
      </c>
    </row>
    <row r="366" spans="1:14" x14ac:dyDescent="0.3">
      <c r="A366" t="s">
        <v>8219</v>
      </c>
      <c r="B366">
        <v>62</v>
      </c>
      <c r="D366" t="s">
        <v>8221</v>
      </c>
      <c r="E366">
        <v>3</v>
      </c>
      <c r="M366">
        <v>62</v>
      </c>
      <c r="N366">
        <v>3</v>
      </c>
    </row>
    <row r="367" spans="1:14" x14ac:dyDescent="0.3">
      <c r="A367" t="s">
        <v>8219</v>
      </c>
      <c r="B367">
        <v>74</v>
      </c>
      <c r="D367" t="s">
        <v>8221</v>
      </c>
      <c r="E367">
        <v>6</v>
      </c>
      <c r="M367">
        <v>74</v>
      </c>
      <c r="N367">
        <v>6</v>
      </c>
    </row>
    <row r="368" spans="1:14" x14ac:dyDescent="0.3">
      <c r="A368" t="s">
        <v>8219</v>
      </c>
      <c r="B368">
        <v>97</v>
      </c>
      <c r="D368" t="s">
        <v>8221</v>
      </c>
      <c r="E368">
        <v>0</v>
      </c>
      <c r="M368">
        <v>97</v>
      </c>
      <c r="N368">
        <v>0</v>
      </c>
    </row>
    <row r="369" spans="1:14" x14ac:dyDescent="0.3">
      <c r="A369" t="s">
        <v>8219</v>
      </c>
      <c r="B369">
        <v>55</v>
      </c>
      <c r="D369" t="s">
        <v>8221</v>
      </c>
      <c r="E369">
        <v>0</v>
      </c>
      <c r="M369">
        <v>55</v>
      </c>
      <c r="N369">
        <v>0</v>
      </c>
    </row>
    <row r="370" spans="1:14" x14ac:dyDescent="0.3">
      <c r="A370" t="s">
        <v>8219</v>
      </c>
      <c r="B370">
        <v>44</v>
      </c>
      <c r="D370" t="s">
        <v>8221</v>
      </c>
      <c r="E370">
        <v>0</v>
      </c>
      <c r="M370">
        <v>44</v>
      </c>
      <c r="N370">
        <v>0</v>
      </c>
    </row>
    <row r="371" spans="1:14" x14ac:dyDescent="0.3">
      <c r="A371" t="s">
        <v>8219</v>
      </c>
      <c r="B371">
        <v>110</v>
      </c>
      <c r="D371" t="s">
        <v>8221</v>
      </c>
      <c r="E371">
        <v>8</v>
      </c>
      <c r="M371">
        <v>110</v>
      </c>
      <c r="N371">
        <v>8</v>
      </c>
    </row>
    <row r="372" spans="1:14" x14ac:dyDescent="0.3">
      <c r="A372" t="s">
        <v>8219</v>
      </c>
      <c r="B372">
        <v>59</v>
      </c>
      <c r="D372" t="s">
        <v>8221</v>
      </c>
      <c r="E372">
        <v>5</v>
      </c>
      <c r="M372">
        <v>59</v>
      </c>
      <c r="N372">
        <v>5</v>
      </c>
    </row>
    <row r="373" spans="1:14" x14ac:dyDescent="0.3">
      <c r="A373" t="s">
        <v>8219</v>
      </c>
      <c r="B373">
        <v>62</v>
      </c>
      <c r="D373" t="s">
        <v>8221</v>
      </c>
      <c r="E373">
        <v>0</v>
      </c>
      <c r="M373">
        <v>62</v>
      </c>
      <c r="N373">
        <v>0</v>
      </c>
    </row>
    <row r="374" spans="1:14" x14ac:dyDescent="0.3">
      <c r="A374" t="s">
        <v>8219</v>
      </c>
      <c r="B374">
        <v>105</v>
      </c>
      <c r="D374" t="s">
        <v>8221</v>
      </c>
      <c r="E374">
        <v>2</v>
      </c>
      <c r="M374">
        <v>105</v>
      </c>
      <c r="N374">
        <v>2</v>
      </c>
    </row>
    <row r="375" spans="1:14" x14ac:dyDescent="0.3">
      <c r="A375" t="s">
        <v>8219</v>
      </c>
      <c r="B375">
        <v>26</v>
      </c>
      <c r="D375" t="s">
        <v>8221</v>
      </c>
      <c r="E375">
        <v>24</v>
      </c>
      <c r="M375">
        <v>26</v>
      </c>
      <c r="N375">
        <v>24</v>
      </c>
    </row>
    <row r="376" spans="1:14" x14ac:dyDescent="0.3">
      <c r="A376" t="s">
        <v>8219</v>
      </c>
      <c r="B376">
        <v>49</v>
      </c>
      <c r="D376" t="s">
        <v>8221</v>
      </c>
      <c r="E376">
        <v>0</v>
      </c>
      <c r="M376">
        <v>49</v>
      </c>
      <c r="N376">
        <v>0</v>
      </c>
    </row>
    <row r="377" spans="1:14" x14ac:dyDescent="0.3">
      <c r="A377" t="s">
        <v>8219</v>
      </c>
      <c r="B377">
        <v>68</v>
      </c>
      <c r="D377" t="s">
        <v>8221</v>
      </c>
      <c r="E377">
        <v>9</v>
      </c>
      <c r="M377">
        <v>68</v>
      </c>
      <c r="N377">
        <v>9</v>
      </c>
    </row>
    <row r="378" spans="1:14" x14ac:dyDescent="0.3">
      <c r="A378" t="s">
        <v>8219</v>
      </c>
      <c r="B378">
        <v>22</v>
      </c>
      <c r="D378" t="s">
        <v>8221</v>
      </c>
      <c r="E378">
        <v>0</v>
      </c>
      <c r="M378">
        <v>22</v>
      </c>
      <c r="N378">
        <v>0</v>
      </c>
    </row>
    <row r="379" spans="1:14" x14ac:dyDescent="0.3">
      <c r="A379" t="s">
        <v>8219</v>
      </c>
      <c r="B379">
        <v>18</v>
      </c>
      <c r="D379" t="s">
        <v>8221</v>
      </c>
      <c r="E379">
        <v>1</v>
      </c>
      <c r="M379">
        <v>18</v>
      </c>
      <c r="N379">
        <v>1</v>
      </c>
    </row>
    <row r="380" spans="1:14" x14ac:dyDescent="0.3">
      <c r="A380" t="s">
        <v>8219</v>
      </c>
      <c r="B380">
        <v>19</v>
      </c>
      <c r="D380" t="s">
        <v>8221</v>
      </c>
      <c r="E380">
        <v>10</v>
      </c>
      <c r="M380">
        <v>19</v>
      </c>
      <c r="N380">
        <v>10</v>
      </c>
    </row>
    <row r="381" spans="1:14" x14ac:dyDescent="0.3">
      <c r="A381" t="s">
        <v>8219</v>
      </c>
      <c r="B381">
        <v>99</v>
      </c>
      <c r="D381" t="s">
        <v>8221</v>
      </c>
      <c r="E381">
        <v>1</v>
      </c>
      <c r="M381">
        <v>99</v>
      </c>
      <c r="N381">
        <v>1</v>
      </c>
    </row>
    <row r="382" spans="1:14" x14ac:dyDescent="0.3">
      <c r="A382" t="s">
        <v>8219</v>
      </c>
      <c r="B382">
        <v>27</v>
      </c>
      <c r="D382" t="s">
        <v>8221</v>
      </c>
      <c r="E382">
        <v>0</v>
      </c>
      <c r="M382">
        <v>27</v>
      </c>
      <c r="N382">
        <v>0</v>
      </c>
    </row>
    <row r="383" spans="1:14" x14ac:dyDescent="0.3">
      <c r="A383" t="s">
        <v>8219</v>
      </c>
      <c r="B383">
        <v>25</v>
      </c>
      <c r="D383" t="s">
        <v>8221</v>
      </c>
      <c r="E383">
        <v>20</v>
      </c>
      <c r="M383">
        <v>25</v>
      </c>
      <c r="N383">
        <v>20</v>
      </c>
    </row>
    <row r="384" spans="1:14" x14ac:dyDescent="0.3">
      <c r="A384" t="s">
        <v>8219</v>
      </c>
      <c r="B384">
        <v>14</v>
      </c>
      <c r="D384" t="s">
        <v>8221</v>
      </c>
      <c r="E384">
        <v>30</v>
      </c>
      <c r="M384">
        <v>14</v>
      </c>
      <c r="N384">
        <v>30</v>
      </c>
    </row>
    <row r="385" spans="1:14" x14ac:dyDescent="0.3">
      <c r="A385" t="s">
        <v>8219</v>
      </c>
      <c r="B385">
        <v>35</v>
      </c>
      <c r="D385" t="s">
        <v>8221</v>
      </c>
      <c r="E385">
        <v>6</v>
      </c>
      <c r="M385">
        <v>35</v>
      </c>
      <c r="N385">
        <v>6</v>
      </c>
    </row>
    <row r="386" spans="1:14" x14ac:dyDescent="0.3">
      <c r="A386" t="s">
        <v>8219</v>
      </c>
      <c r="B386">
        <v>10</v>
      </c>
      <c r="D386" t="s">
        <v>8221</v>
      </c>
      <c r="E386">
        <v>15</v>
      </c>
      <c r="M386">
        <v>10</v>
      </c>
      <c r="N386">
        <v>15</v>
      </c>
    </row>
    <row r="387" spans="1:14" x14ac:dyDescent="0.3">
      <c r="A387" t="s">
        <v>8219</v>
      </c>
      <c r="B387">
        <v>29</v>
      </c>
      <c r="D387" t="s">
        <v>8221</v>
      </c>
      <c r="E387">
        <v>5</v>
      </c>
      <c r="M387">
        <v>29</v>
      </c>
      <c r="N387">
        <v>5</v>
      </c>
    </row>
    <row r="388" spans="1:14" x14ac:dyDescent="0.3">
      <c r="A388" t="s">
        <v>8219</v>
      </c>
      <c r="B388">
        <v>44</v>
      </c>
      <c r="D388" t="s">
        <v>8221</v>
      </c>
      <c r="E388">
        <v>0</v>
      </c>
      <c r="M388">
        <v>44</v>
      </c>
      <c r="N388">
        <v>0</v>
      </c>
    </row>
    <row r="389" spans="1:14" x14ac:dyDescent="0.3">
      <c r="A389" t="s">
        <v>8219</v>
      </c>
      <c r="B389">
        <v>17</v>
      </c>
      <c r="D389" t="s">
        <v>8221</v>
      </c>
      <c r="E389">
        <v>0</v>
      </c>
      <c r="M389">
        <v>17</v>
      </c>
      <c r="N389">
        <v>0</v>
      </c>
    </row>
    <row r="390" spans="1:14" x14ac:dyDescent="0.3">
      <c r="A390" t="s">
        <v>8219</v>
      </c>
      <c r="B390">
        <v>34</v>
      </c>
      <c r="D390" t="s">
        <v>8221</v>
      </c>
      <c r="E390">
        <v>28</v>
      </c>
      <c r="M390">
        <v>34</v>
      </c>
      <c r="N390">
        <v>28</v>
      </c>
    </row>
    <row r="391" spans="1:14" x14ac:dyDescent="0.3">
      <c r="A391" t="s">
        <v>8219</v>
      </c>
      <c r="B391">
        <v>14</v>
      </c>
      <c r="D391" t="s">
        <v>8221</v>
      </c>
      <c r="E391">
        <v>0</v>
      </c>
      <c r="M391">
        <v>14</v>
      </c>
      <c r="N391">
        <v>0</v>
      </c>
    </row>
    <row r="392" spans="1:14" x14ac:dyDescent="0.3">
      <c r="A392" t="s">
        <v>8219</v>
      </c>
      <c r="B392">
        <v>156</v>
      </c>
      <c r="D392" t="s">
        <v>8221</v>
      </c>
      <c r="E392">
        <v>5</v>
      </c>
      <c r="M392">
        <v>156</v>
      </c>
      <c r="N392">
        <v>5</v>
      </c>
    </row>
    <row r="393" spans="1:14" x14ac:dyDescent="0.3">
      <c r="A393" t="s">
        <v>8219</v>
      </c>
      <c r="B393">
        <v>128</v>
      </c>
      <c r="D393" t="s">
        <v>8221</v>
      </c>
      <c r="E393">
        <v>7</v>
      </c>
      <c r="M393">
        <v>128</v>
      </c>
      <c r="N393">
        <v>7</v>
      </c>
    </row>
    <row r="394" spans="1:14" x14ac:dyDescent="0.3">
      <c r="A394" t="s">
        <v>8219</v>
      </c>
      <c r="B394">
        <v>60</v>
      </c>
      <c r="D394" t="s">
        <v>8221</v>
      </c>
      <c r="E394">
        <v>30</v>
      </c>
      <c r="M394">
        <v>60</v>
      </c>
      <c r="N394">
        <v>30</v>
      </c>
    </row>
    <row r="395" spans="1:14" x14ac:dyDescent="0.3">
      <c r="A395" t="s">
        <v>8219</v>
      </c>
      <c r="B395">
        <v>32</v>
      </c>
      <c r="D395" t="s">
        <v>8221</v>
      </c>
      <c r="E395">
        <v>2</v>
      </c>
      <c r="M395">
        <v>32</v>
      </c>
      <c r="N395">
        <v>2</v>
      </c>
    </row>
    <row r="396" spans="1:14" x14ac:dyDescent="0.3">
      <c r="A396" t="s">
        <v>8219</v>
      </c>
      <c r="B396">
        <v>53</v>
      </c>
      <c r="D396" t="s">
        <v>8221</v>
      </c>
      <c r="E396">
        <v>30</v>
      </c>
      <c r="M396">
        <v>53</v>
      </c>
      <c r="N396">
        <v>30</v>
      </c>
    </row>
    <row r="397" spans="1:14" x14ac:dyDescent="0.3">
      <c r="A397" t="s">
        <v>8219</v>
      </c>
      <c r="B397">
        <v>184</v>
      </c>
      <c r="D397" t="s">
        <v>8221</v>
      </c>
      <c r="E397">
        <v>2</v>
      </c>
      <c r="M397">
        <v>184</v>
      </c>
      <c r="N397">
        <v>2</v>
      </c>
    </row>
    <row r="398" spans="1:14" x14ac:dyDescent="0.3">
      <c r="A398" t="s">
        <v>8219</v>
      </c>
      <c r="B398">
        <v>90</v>
      </c>
      <c r="D398" t="s">
        <v>8221</v>
      </c>
      <c r="E398">
        <v>0</v>
      </c>
      <c r="M398">
        <v>90</v>
      </c>
      <c r="N398">
        <v>0</v>
      </c>
    </row>
    <row r="399" spans="1:14" x14ac:dyDescent="0.3">
      <c r="A399" t="s">
        <v>8219</v>
      </c>
      <c r="B399">
        <v>71</v>
      </c>
      <c r="D399" t="s">
        <v>8221</v>
      </c>
      <c r="E399">
        <v>2</v>
      </c>
      <c r="M399">
        <v>71</v>
      </c>
      <c r="N399">
        <v>2</v>
      </c>
    </row>
    <row r="400" spans="1:14" x14ac:dyDescent="0.3">
      <c r="A400" t="s">
        <v>8219</v>
      </c>
      <c r="B400">
        <v>87</v>
      </c>
      <c r="D400" t="s">
        <v>8221</v>
      </c>
      <c r="E400">
        <v>1</v>
      </c>
      <c r="M400">
        <v>87</v>
      </c>
      <c r="N400">
        <v>1</v>
      </c>
    </row>
    <row r="401" spans="1:14" x14ac:dyDescent="0.3">
      <c r="A401" t="s">
        <v>8219</v>
      </c>
      <c r="B401">
        <v>28</v>
      </c>
      <c r="D401" t="s">
        <v>8221</v>
      </c>
      <c r="E401">
        <v>2</v>
      </c>
      <c r="M401">
        <v>28</v>
      </c>
      <c r="N401">
        <v>2</v>
      </c>
    </row>
    <row r="402" spans="1:14" x14ac:dyDescent="0.3">
      <c r="A402" t="s">
        <v>8219</v>
      </c>
      <c r="B402">
        <v>56</v>
      </c>
      <c r="D402" t="s">
        <v>8221</v>
      </c>
      <c r="E402">
        <v>14</v>
      </c>
      <c r="M402">
        <v>56</v>
      </c>
      <c r="N402">
        <v>14</v>
      </c>
    </row>
    <row r="403" spans="1:14" x14ac:dyDescent="0.3">
      <c r="A403" t="s">
        <v>8219</v>
      </c>
      <c r="B403">
        <v>51</v>
      </c>
      <c r="D403" t="s">
        <v>8221</v>
      </c>
      <c r="E403">
        <v>31</v>
      </c>
      <c r="M403">
        <v>51</v>
      </c>
      <c r="N403">
        <v>31</v>
      </c>
    </row>
    <row r="404" spans="1:14" x14ac:dyDescent="0.3">
      <c r="A404" t="s">
        <v>8219</v>
      </c>
      <c r="B404">
        <v>75</v>
      </c>
      <c r="D404" t="s">
        <v>8221</v>
      </c>
      <c r="E404">
        <v>16</v>
      </c>
      <c r="M404">
        <v>75</v>
      </c>
      <c r="N404">
        <v>16</v>
      </c>
    </row>
    <row r="405" spans="1:14" x14ac:dyDescent="0.3">
      <c r="A405" t="s">
        <v>8219</v>
      </c>
      <c r="B405">
        <v>38</v>
      </c>
      <c r="D405" t="s">
        <v>8221</v>
      </c>
      <c r="E405">
        <v>12</v>
      </c>
      <c r="M405">
        <v>38</v>
      </c>
      <c r="N405">
        <v>12</v>
      </c>
    </row>
    <row r="406" spans="1:14" x14ac:dyDescent="0.3">
      <c r="A406" t="s">
        <v>8219</v>
      </c>
      <c r="B406">
        <v>18</v>
      </c>
      <c r="D406" t="s">
        <v>8221</v>
      </c>
      <c r="E406">
        <v>96</v>
      </c>
      <c r="M406">
        <v>18</v>
      </c>
      <c r="N406">
        <v>96</v>
      </c>
    </row>
    <row r="407" spans="1:14" x14ac:dyDescent="0.3">
      <c r="A407" t="s">
        <v>8219</v>
      </c>
      <c r="B407">
        <v>54</v>
      </c>
      <c r="D407" t="s">
        <v>8221</v>
      </c>
      <c r="E407">
        <v>16</v>
      </c>
      <c r="M407">
        <v>54</v>
      </c>
      <c r="N407">
        <v>16</v>
      </c>
    </row>
    <row r="408" spans="1:14" x14ac:dyDescent="0.3">
      <c r="A408" t="s">
        <v>8219</v>
      </c>
      <c r="B408">
        <v>71</v>
      </c>
      <c r="D408" t="s">
        <v>8221</v>
      </c>
      <c r="E408">
        <v>5</v>
      </c>
      <c r="M408">
        <v>71</v>
      </c>
      <c r="N408">
        <v>5</v>
      </c>
    </row>
    <row r="409" spans="1:14" x14ac:dyDescent="0.3">
      <c r="A409" t="s">
        <v>8219</v>
      </c>
      <c r="B409">
        <v>57</v>
      </c>
      <c r="D409" t="s">
        <v>8221</v>
      </c>
      <c r="E409">
        <v>0</v>
      </c>
      <c r="M409">
        <v>57</v>
      </c>
      <c r="N409">
        <v>0</v>
      </c>
    </row>
    <row r="410" spans="1:14" x14ac:dyDescent="0.3">
      <c r="A410" t="s">
        <v>8219</v>
      </c>
      <c r="B410">
        <v>43</v>
      </c>
      <c r="D410" t="s">
        <v>8221</v>
      </c>
      <c r="E410">
        <v>8</v>
      </c>
      <c r="M410">
        <v>43</v>
      </c>
      <c r="N410">
        <v>8</v>
      </c>
    </row>
    <row r="411" spans="1:14" x14ac:dyDescent="0.3">
      <c r="A411" t="s">
        <v>8219</v>
      </c>
      <c r="B411">
        <v>52</v>
      </c>
      <c r="D411" t="s">
        <v>8221</v>
      </c>
      <c r="E411">
        <v>7</v>
      </c>
      <c r="M411">
        <v>52</v>
      </c>
      <c r="N411">
        <v>7</v>
      </c>
    </row>
    <row r="412" spans="1:14" x14ac:dyDescent="0.3">
      <c r="A412" t="s">
        <v>8219</v>
      </c>
      <c r="B412">
        <v>27</v>
      </c>
      <c r="D412" t="s">
        <v>8221</v>
      </c>
      <c r="E412">
        <v>24</v>
      </c>
      <c r="M412">
        <v>27</v>
      </c>
      <c r="N412">
        <v>24</v>
      </c>
    </row>
    <row r="413" spans="1:14" x14ac:dyDescent="0.3">
      <c r="A413" t="s">
        <v>8219</v>
      </c>
      <c r="B413">
        <v>12</v>
      </c>
      <c r="D413" t="s">
        <v>8221</v>
      </c>
      <c r="E413">
        <v>121</v>
      </c>
      <c r="M413">
        <v>12</v>
      </c>
      <c r="N413">
        <v>121</v>
      </c>
    </row>
    <row r="414" spans="1:14" x14ac:dyDescent="0.3">
      <c r="A414" t="s">
        <v>8219</v>
      </c>
      <c r="B414">
        <v>33</v>
      </c>
      <c r="D414" t="s">
        <v>8221</v>
      </c>
      <c r="E414">
        <v>196</v>
      </c>
      <c r="M414">
        <v>33</v>
      </c>
      <c r="N414">
        <v>196</v>
      </c>
    </row>
    <row r="415" spans="1:14" x14ac:dyDescent="0.3">
      <c r="A415" t="s">
        <v>8219</v>
      </c>
      <c r="B415">
        <v>96</v>
      </c>
      <c r="D415" t="s">
        <v>8221</v>
      </c>
      <c r="E415">
        <v>5</v>
      </c>
      <c r="M415">
        <v>96</v>
      </c>
      <c r="N415">
        <v>5</v>
      </c>
    </row>
    <row r="416" spans="1:14" x14ac:dyDescent="0.3">
      <c r="A416" t="s">
        <v>8219</v>
      </c>
      <c r="B416">
        <v>28</v>
      </c>
      <c r="D416" t="s">
        <v>8221</v>
      </c>
      <c r="E416">
        <v>73</v>
      </c>
      <c r="M416">
        <v>28</v>
      </c>
      <c r="N416">
        <v>73</v>
      </c>
    </row>
    <row r="417" spans="1:14" x14ac:dyDescent="0.3">
      <c r="A417" t="s">
        <v>8219</v>
      </c>
      <c r="B417">
        <v>43</v>
      </c>
      <c r="D417" t="s">
        <v>8221</v>
      </c>
      <c r="E417">
        <v>93</v>
      </c>
      <c r="M417">
        <v>43</v>
      </c>
      <c r="N417">
        <v>93</v>
      </c>
    </row>
    <row r="418" spans="1:14" x14ac:dyDescent="0.3">
      <c r="A418" t="s">
        <v>8219</v>
      </c>
      <c r="B418">
        <v>205</v>
      </c>
      <c r="D418" t="s">
        <v>8221</v>
      </c>
      <c r="E418">
        <v>17</v>
      </c>
      <c r="M418">
        <v>205</v>
      </c>
      <c r="N418">
        <v>17</v>
      </c>
    </row>
    <row r="419" spans="1:14" x14ac:dyDescent="0.3">
      <c r="A419" t="s">
        <v>8219</v>
      </c>
      <c r="B419">
        <v>23</v>
      </c>
      <c r="D419" t="s">
        <v>8221</v>
      </c>
      <c r="E419">
        <v>7</v>
      </c>
      <c r="M419">
        <v>23</v>
      </c>
      <c r="N419">
        <v>7</v>
      </c>
    </row>
    <row r="420" spans="1:14" x14ac:dyDescent="0.3">
      <c r="A420" t="s">
        <v>8219</v>
      </c>
      <c r="B420">
        <v>19</v>
      </c>
      <c r="D420" t="s">
        <v>8221</v>
      </c>
      <c r="E420">
        <v>17</v>
      </c>
      <c r="M420">
        <v>19</v>
      </c>
      <c r="N420">
        <v>17</v>
      </c>
    </row>
    <row r="421" spans="1:14" x14ac:dyDescent="0.3">
      <c r="A421" t="s">
        <v>8219</v>
      </c>
      <c r="B421">
        <v>14</v>
      </c>
      <c r="D421" t="s">
        <v>8221</v>
      </c>
      <c r="E421">
        <v>171</v>
      </c>
      <c r="M421">
        <v>14</v>
      </c>
      <c r="N421">
        <v>171</v>
      </c>
    </row>
    <row r="422" spans="1:14" x14ac:dyDescent="0.3">
      <c r="A422" t="s">
        <v>8219</v>
      </c>
      <c r="B422">
        <v>38</v>
      </c>
      <c r="D422" t="s">
        <v>8221</v>
      </c>
      <c r="E422">
        <v>188</v>
      </c>
      <c r="M422">
        <v>38</v>
      </c>
      <c r="N422">
        <v>188</v>
      </c>
    </row>
    <row r="423" spans="1:14" x14ac:dyDescent="0.3">
      <c r="A423" t="s">
        <v>8219</v>
      </c>
      <c r="B423">
        <v>78</v>
      </c>
      <c r="D423" t="s">
        <v>8221</v>
      </c>
      <c r="E423">
        <v>110</v>
      </c>
      <c r="M423">
        <v>78</v>
      </c>
      <c r="N423">
        <v>110</v>
      </c>
    </row>
    <row r="424" spans="1:14" x14ac:dyDescent="0.3">
      <c r="A424" t="s">
        <v>8219</v>
      </c>
      <c r="B424">
        <v>69</v>
      </c>
      <c r="D424" t="s">
        <v>8221</v>
      </c>
      <c r="E424">
        <v>37</v>
      </c>
      <c r="M424">
        <v>69</v>
      </c>
      <c r="N424">
        <v>37</v>
      </c>
    </row>
    <row r="425" spans="1:14" x14ac:dyDescent="0.3">
      <c r="A425" t="s">
        <v>8219</v>
      </c>
      <c r="B425">
        <v>33</v>
      </c>
      <c r="D425" t="s">
        <v>8221</v>
      </c>
      <c r="E425">
        <v>9</v>
      </c>
      <c r="M425">
        <v>33</v>
      </c>
      <c r="N425">
        <v>9</v>
      </c>
    </row>
    <row r="426" spans="1:14" x14ac:dyDescent="0.3">
      <c r="A426" t="s">
        <v>8219</v>
      </c>
      <c r="B426">
        <v>54</v>
      </c>
      <c r="D426" t="s">
        <v>8221</v>
      </c>
      <c r="E426">
        <v>29</v>
      </c>
      <c r="M426">
        <v>54</v>
      </c>
      <c r="N426">
        <v>29</v>
      </c>
    </row>
    <row r="427" spans="1:14" x14ac:dyDescent="0.3">
      <c r="A427" t="s">
        <v>8219</v>
      </c>
      <c r="B427">
        <v>99</v>
      </c>
      <c r="D427" t="s">
        <v>8221</v>
      </c>
      <c r="E427">
        <v>6</v>
      </c>
      <c r="M427">
        <v>99</v>
      </c>
      <c r="N427">
        <v>6</v>
      </c>
    </row>
    <row r="428" spans="1:14" x14ac:dyDescent="0.3">
      <c r="A428" t="s">
        <v>8219</v>
      </c>
      <c r="B428">
        <v>49</v>
      </c>
      <c r="D428" t="s">
        <v>8221</v>
      </c>
      <c r="E428">
        <v>30</v>
      </c>
      <c r="M428">
        <v>49</v>
      </c>
      <c r="N428">
        <v>30</v>
      </c>
    </row>
    <row r="429" spans="1:14" x14ac:dyDescent="0.3">
      <c r="A429" t="s">
        <v>8219</v>
      </c>
      <c r="B429">
        <v>11</v>
      </c>
      <c r="D429" t="s">
        <v>8221</v>
      </c>
      <c r="E429">
        <v>81</v>
      </c>
      <c r="M429">
        <v>11</v>
      </c>
      <c r="N429">
        <v>81</v>
      </c>
    </row>
    <row r="430" spans="1:14" x14ac:dyDescent="0.3">
      <c r="A430" t="s">
        <v>8219</v>
      </c>
      <c r="B430">
        <v>38</v>
      </c>
      <c r="D430" t="s">
        <v>8221</v>
      </c>
      <c r="E430">
        <v>4</v>
      </c>
      <c r="M430">
        <v>38</v>
      </c>
      <c r="N430">
        <v>4</v>
      </c>
    </row>
    <row r="431" spans="1:14" x14ac:dyDescent="0.3">
      <c r="A431" t="s">
        <v>8219</v>
      </c>
      <c r="B431">
        <v>16</v>
      </c>
      <c r="D431" t="s">
        <v>8221</v>
      </c>
      <c r="E431">
        <v>11</v>
      </c>
      <c r="M431">
        <v>16</v>
      </c>
      <c r="N431">
        <v>11</v>
      </c>
    </row>
    <row r="432" spans="1:14" x14ac:dyDescent="0.3">
      <c r="A432" t="s">
        <v>8219</v>
      </c>
      <c r="B432">
        <v>32</v>
      </c>
      <c r="D432" t="s">
        <v>8221</v>
      </c>
      <c r="E432">
        <v>14</v>
      </c>
      <c r="M432">
        <v>32</v>
      </c>
      <c r="N432">
        <v>14</v>
      </c>
    </row>
    <row r="433" spans="1:14" x14ac:dyDescent="0.3">
      <c r="A433" t="s">
        <v>8219</v>
      </c>
      <c r="B433">
        <v>20</v>
      </c>
      <c r="D433" t="s">
        <v>8221</v>
      </c>
      <c r="E433">
        <v>5</v>
      </c>
      <c r="M433">
        <v>20</v>
      </c>
      <c r="N433">
        <v>5</v>
      </c>
    </row>
    <row r="434" spans="1:14" x14ac:dyDescent="0.3">
      <c r="A434" t="s">
        <v>8219</v>
      </c>
      <c r="B434">
        <v>154</v>
      </c>
      <c r="D434" t="s">
        <v>8221</v>
      </c>
      <c r="E434">
        <v>45</v>
      </c>
      <c r="M434">
        <v>154</v>
      </c>
      <c r="N434">
        <v>45</v>
      </c>
    </row>
    <row r="435" spans="1:14" x14ac:dyDescent="0.3">
      <c r="A435" t="s">
        <v>8219</v>
      </c>
      <c r="B435">
        <v>41</v>
      </c>
      <c r="D435" t="s">
        <v>8221</v>
      </c>
      <c r="E435">
        <v>8</v>
      </c>
      <c r="M435">
        <v>41</v>
      </c>
      <c r="N435">
        <v>8</v>
      </c>
    </row>
    <row r="436" spans="1:14" x14ac:dyDescent="0.3">
      <c r="A436" t="s">
        <v>8219</v>
      </c>
      <c r="B436">
        <v>75</v>
      </c>
      <c r="D436" t="s">
        <v>8221</v>
      </c>
      <c r="E436">
        <v>3</v>
      </c>
      <c r="M436">
        <v>75</v>
      </c>
      <c r="N436">
        <v>3</v>
      </c>
    </row>
    <row r="437" spans="1:14" x14ac:dyDescent="0.3">
      <c r="A437" t="s">
        <v>8219</v>
      </c>
      <c r="B437">
        <v>40</v>
      </c>
      <c r="D437" t="s">
        <v>8221</v>
      </c>
      <c r="E437">
        <v>24</v>
      </c>
      <c r="M437">
        <v>40</v>
      </c>
      <c r="N437">
        <v>24</v>
      </c>
    </row>
    <row r="438" spans="1:14" x14ac:dyDescent="0.3">
      <c r="A438" t="s">
        <v>8219</v>
      </c>
      <c r="B438">
        <v>46</v>
      </c>
      <c r="D438" t="s">
        <v>8221</v>
      </c>
      <c r="E438">
        <v>18</v>
      </c>
      <c r="M438">
        <v>46</v>
      </c>
      <c r="N438">
        <v>18</v>
      </c>
    </row>
    <row r="439" spans="1:14" x14ac:dyDescent="0.3">
      <c r="A439" t="s">
        <v>8219</v>
      </c>
      <c r="B439">
        <v>62</v>
      </c>
      <c r="D439" t="s">
        <v>8221</v>
      </c>
      <c r="E439">
        <v>12</v>
      </c>
      <c r="M439">
        <v>62</v>
      </c>
      <c r="N439">
        <v>12</v>
      </c>
    </row>
    <row r="440" spans="1:14" x14ac:dyDescent="0.3">
      <c r="A440" t="s">
        <v>8219</v>
      </c>
      <c r="B440">
        <v>61</v>
      </c>
      <c r="D440" t="s">
        <v>8221</v>
      </c>
      <c r="E440">
        <v>123</v>
      </c>
      <c r="M440">
        <v>61</v>
      </c>
      <c r="N440">
        <v>123</v>
      </c>
    </row>
    <row r="441" spans="1:14" x14ac:dyDescent="0.3">
      <c r="A441" t="s">
        <v>8219</v>
      </c>
      <c r="B441">
        <v>96</v>
      </c>
      <c r="D441" t="s">
        <v>8221</v>
      </c>
      <c r="E441">
        <v>96</v>
      </c>
      <c r="M441">
        <v>96</v>
      </c>
      <c r="N441">
        <v>96</v>
      </c>
    </row>
    <row r="442" spans="1:14" x14ac:dyDescent="0.3">
      <c r="A442" t="s">
        <v>8219</v>
      </c>
      <c r="B442">
        <v>190</v>
      </c>
      <c r="D442" t="s">
        <v>8221</v>
      </c>
      <c r="E442">
        <v>31</v>
      </c>
      <c r="M442">
        <v>190</v>
      </c>
      <c r="N442">
        <v>31</v>
      </c>
    </row>
    <row r="443" spans="1:14" x14ac:dyDescent="0.3">
      <c r="A443" t="s">
        <v>8219</v>
      </c>
      <c r="B443">
        <v>94</v>
      </c>
      <c r="D443" t="s">
        <v>8221</v>
      </c>
      <c r="E443">
        <v>4</v>
      </c>
      <c r="M443">
        <v>94</v>
      </c>
      <c r="N443">
        <v>4</v>
      </c>
    </row>
    <row r="444" spans="1:14" x14ac:dyDescent="0.3">
      <c r="A444" t="s">
        <v>8219</v>
      </c>
      <c r="B444">
        <v>39</v>
      </c>
      <c r="D444" t="s">
        <v>8221</v>
      </c>
      <c r="E444">
        <v>3</v>
      </c>
      <c r="M444">
        <v>39</v>
      </c>
      <c r="N444">
        <v>3</v>
      </c>
    </row>
    <row r="445" spans="1:14" x14ac:dyDescent="0.3">
      <c r="A445" t="s">
        <v>8219</v>
      </c>
      <c r="B445">
        <v>127</v>
      </c>
      <c r="D445" t="s">
        <v>8221</v>
      </c>
      <c r="E445">
        <v>179</v>
      </c>
      <c r="M445">
        <v>127</v>
      </c>
      <c r="N445">
        <v>179</v>
      </c>
    </row>
    <row r="446" spans="1:14" x14ac:dyDescent="0.3">
      <c r="A446" t="s">
        <v>8219</v>
      </c>
      <c r="B446">
        <v>159</v>
      </c>
      <c r="D446" t="s">
        <v>8221</v>
      </c>
      <c r="E446">
        <v>3</v>
      </c>
      <c r="M446">
        <v>159</v>
      </c>
      <c r="N446">
        <v>3</v>
      </c>
    </row>
    <row r="447" spans="1:14" x14ac:dyDescent="0.3">
      <c r="A447" t="s">
        <v>8219</v>
      </c>
      <c r="B447">
        <v>177</v>
      </c>
      <c r="D447" t="s">
        <v>8221</v>
      </c>
      <c r="E447">
        <v>23</v>
      </c>
      <c r="M447">
        <v>177</v>
      </c>
      <c r="N447">
        <v>23</v>
      </c>
    </row>
    <row r="448" spans="1:14" x14ac:dyDescent="0.3">
      <c r="A448" t="s">
        <v>8219</v>
      </c>
      <c r="B448">
        <v>47</v>
      </c>
      <c r="D448" t="s">
        <v>8221</v>
      </c>
      <c r="E448">
        <v>23</v>
      </c>
      <c r="M448">
        <v>47</v>
      </c>
      <c r="N448">
        <v>23</v>
      </c>
    </row>
    <row r="449" spans="1:14" x14ac:dyDescent="0.3">
      <c r="A449" t="s">
        <v>8219</v>
      </c>
      <c r="B449">
        <v>1</v>
      </c>
      <c r="D449" t="s">
        <v>8221</v>
      </c>
      <c r="E449">
        <v>41</v>
      </c>
      <c r="M449">
        <v>1</v>
      </c>
      <c r="N449">
        <v>41</v>
      </c>
    </row>
    <row r="450" spans="1:14" x14ac:dyDescent="0.3">
      <c r="A450" t="s">
        <v>8219</v>
      </c>
      <c r="B450">
        <v>16</v>
      </c>
      <c r="D450" t="s">
        <v>8221</v>
      </c>
      <c r="E450">
        <v>0</v>
      </c>
      <c r="M450">
        <v>16</v>
      </c>
      <c r="N450">
        <v>0</v>
      </c>
    </row>
    <row r="451" spans="1:14" x14ac:dyDescent="0.3">
      <c r="A451" t="s">
        <v>8219</v>
      </c>
      <c r="B451">
        <v>115</v>
      </c>
      <c r="D451" t="s">
        <v>8221</v>
      </c>
      <c r="E451">
        <v>32</v>
      </c>
      <c r="M451">
        <v>115</v>
      </c>
      <c r="N451">
        <v>32</v>
      </c>
    </row>
    <row r="452" spans="1:14" x14ac:dyDescent="0.3">
      <c r="A452" t="s">
        <v>8219</v>
      </c>
      <c r="B452">
        <v>133</v>
      </c>
      <c r="D452" t="s">
        <v>8221</v>
      </c>
      <c r="E452">
        <v>2</v>
      </c>
      <c r="M452">
        <v>133</v>
      </c>
      <c r="N452">
        <v>2</v>
      </c>
    </row>
    <row r="453" spans="1:14" x14ac:dyDescent="0.3">
      <c r="A453" t="s">
        <v>8219</v>
      </c>
      <c r="B453">
        <v>70</v>
      </c>
      <c r="D453" t="s">
        <v>8221</v>
      </c>
      <c r="E453">
        <v>7</v>
      </c>
      <c r="M453">
        <v>70</v>
      </c>
      <c r="N453">
        <v>7</v>
      </c>
    </row>
    <row r="454" spans="1:14" x14ac:dyDescent="0.3">
      <c r="A454" t="s">
        <v>8219</v>
      </c>
      <c r="B454">
        <v>62</v>
      </c>
      <c r="D454" t="s">
        <v>8221</v>
      </c>
      <c r="E454">
        <v>4</v>
      </c>
      <c r="M454">
        <v>62</v>
      </c>
      <c r="N454">
        <v>4</v>
      </c>
    </row>
    <row r="455" spans="1:14" x14ac:dyDescent="0.3">
      <c r="A455" t="s">
        <v>8219</v>
      </c>
      <c r="B455">
        <v>10</v>
      </c>
      <c r="D455" t="s">
        <v>8221</v>
      </c>
      <c r="E455">
        <v>196</v>
      </c>
      <c r="M455">
        <v>10</v>
      </c>
      <c r="N455">
        <v>196</v>
      </c>
    </row>
    <row r="456" spans="1:14" x14ac:dyDescent="0.3">
      <c r="A456" t="s">
        <v>8219</v>
      </c>
      <c r="B456">
        <v>499</v>
      </c>
      <c r="D456" t="s">
        <v>8221</v>
      </c>
      <c r="E456">
        <v>11</v>
      </c>
      <c r="M456">
        <v>499</v>
      </c>
      <c r="N456">
        <v>11</v>
      </c>
    </row>
    <row r="457" spans="1:14" x14ac:dyDescent="0.3">
      <c r="A457" t="s">
        <v>8219</v>
      </c>
      <c r="B457">
        <v>47</v>
      </c>
      <c r="D457" t="s">
        <v>8221</v>
      </c>
      <c r="E457">
        <v>9</v>
      </c>
      <c r="M457">
        <v>47</v>
      </c>
      <c r="N457">
        <v>9</v>
      </c>
    </row>
    <row r="458" spans="1:14" x14ac:dyDescent="0.3">
      <c r="A458" t="s">
        <v>8219</v>
      </c>
      <c r="B458">
        <v>28</v>
      </c>
      <c r="D458" t="s">
        <v>8221</v>
      </c>
      <c r="E458">
        <v>5</v>
      </c>
      <c r="M458">
        <v>28</v>
      </c>
      <c r="N458">
        <v>5</v>
      </c>
    </row>
    <row r="459" spans="1:14" x14ac:dyDescent="0.3">
      <c r="A459" t="s">
        <v>8219</v>
      </c>
      <c r="B459">
        <v>24</v>
      </c>
      <c r="D459" t="s">
        <v>8221</v>
      </c>
      <c r="E459">
        <v>8</v>
      </c>
      <c r="M459">
        <v>24</v>
      </c>
      <c r="N459">
        <v>8</v>
      </c>
    </row>
    <row r="460" spans="1:14" x14ac:dyDescent="0.3">
      <c r="A460" t="s">
        <v>8219</v>
      </c>
      <c r="B460">
        <v>76</v>
      </c>
      <c r="D460" t="s">
        <v>8221</v>
      </c>
      <c r="E460">
        <v>229</v>
      </c>
      <c r="M460">
        <v>76</v>
      </c>
      <c r="N460">
        <v>229</v>
      </c>
    </row>
    <row r="461" spans="1:14" x14ac:dyDescent="0.3">
      <c r="A461" t="s">
        <v>8219</v>
      </c>
      <c r="B461">
        <v>98</v>
      </c>
      <c r="D461" t="s">
        <v>8221</v>
      </c>
      <c r="E461">
        <v>40</v>
      </c>
      <c r="M461">
        <v>98</v>
      </c>
      <c r="N461">
        <v>40</v>
      </c>
    </row>
    <row r="462" spans="1:14" x14ac:dyDescent="0.3">
      <c r="A462" t="s">
        <v>8219</v>
      </c>
      <c r="B462">
        <v>30</v>
      </c>
      <c r="D462" t="s">
        <v>8221</v>
      </c>
      <c r="E462">
        <v>123</v>
      </c>
      <c r="M462">
        <v>30</v>
      </c>
      <c r="N462">
        <v>123</v>
      </c>
    </row>
    <row r="463" spans="1:14" x14ac:dyDescent="0.3">
      <c r="A463" t="s">
        <v>8219</v>
      </c>
      <c r="B463">
        <v>478</v>
      </c>
      <c r="D463" t="s">
        <v>8221</v>
      </c>
      <c r="E463">
        <v>5</v>
      </c>
      <c r="M463">
        <v>478</v>
      </c>
      <c r="N463">
        <v>5</v>
      </c>
    </row>
    <row r="464" spans="1:14" x14ac:dyDescent="0.3">
      <c r="A464" t="s">
        <v>8219</v>
      </c>
      <c r="B464">
        <v>74</v>
      </c>
      <c r="D464" t="s">
        <v>8221</v>
      </c>
      <c r="E464">
        <v>148</v>
      </c>
      <c r="M464">
        <v>74</v>
      </c>
      <c r="N464">
        <v>148</v>
      </c>
    </row>
    <row r="465" spans="1:14" x14ac:dyDescent="0.3">
      <c r="A465" t="s">
        <v>8219</v>
      </c>
      <c r="B465">
        <v>131</v>
      </c>
      <c r="D465" t="s">
        <v>8221</v>
      </c>
      <c r="E465">
        <v>10</v>
      </c>
      <c r="M465">
        <v>131</v>
      </c>
      <c r="N465">
        <v>10</v>
      </c>
    </row>
    <row r="466" spans="1:14" x14ac:dyDescent="0.3">
      <c r="A466" t="s">
        <v>8219</v>
      </c>
      <c r="B466">
        <v>61</v>
      </c>
      <c r="D466" t="s">
        <v>8221</v>
      </c>
      <c r="E466">
        <v>4</v>
      </c>
      <c r="M466">
        <v>61</v>
      </c>
      <c r="N466">
        <v>4</v>
      </c>
    </row>
    <row r="467" spans="1:14" x14ac:dyDescent="0.3">
      <c r="A467" t="s">
        <v>8219</v>
      </c>
      <c r="B467">
        <v>1071</v>
      </c>
      <c r="D467" t="s">
        <v>8221</v>
      </c>
      <c r="E467">
        <v>21</v>
      </c>
      <c r="M467">
        <v>1071</v>
      </c>
      <c r="N467">
        <v>21</v>
      </c>
    </row>
    <row r="468" spans="1:14" x14ac:dyDescent="0.3">
      <c r="A468" t="s">
        <v>8219</v>
      </c>
      <c r="B468">
        <v>122</v>
      </c>
      <c r="D468" t="s">
        <v>8221</v>
      </c>
      <c r="E468">
        <v>2</v>
      </c>
      <c r="M468">
        <v>122</v>
      </c>
      <c r="N468">
        <v>2</v>
      </c>
    </row>
    <row r="469" spans="1:14" x14ac:dyDescent="0.3">
      <c r="A469" t="s">
        <v>8219</v>
      </c>
      <c r="B469">
        <v>111</v>
      </c>
      <c r="D469" t="s">
        <v>8221</v>
      </c>
      <c r="E469">
        <v>0</v>
      </c>
      <c r="M469">
        <v>111</v>
      </c>
      <c r="N469">
        <v>0</v>
      </c>
    </row>
    <row r="470" spans="1:14" x14ac:dyDescent="0.3">
      <c r="A470" t="s">
        <v>8219</v>
      </c>
      <c r="B470">
        <v>255</v>
      </c>
      <c r="D470" t="s">
        <v>8221</v>
      </c>
      <c r="E470">
        <v>4</v>
      </c>
      <c r="M470">
        <v>255</v>
      </c>
      <c r="N470">
        <v>4</v>
      </c>
    </row>
    <row r="471" spans="1:14" x14ac:dyDescent="0.3">
      <c r="A471" t="s">
        <v>8219</v>
      </c>
      <c r="B471">
        <v>141</v>
      </c>
      <c r="D471" t="s">
        <v>8221</v>
      </c>
      <c r="E471">
        <v>1</v>
      </c>
      <c r="M471">
        <v>141</v>
      </c>
      <c r="N471">
        <v>1</v>
      </c>
    </row>
    <row r="472" spans="1:14" x14ac:dyDescent="0.3">
      <c r="A472" t="s">
        <v>8219</v>
      </c>
      <c r="B472">
        <v>159</v>
      </c>
      <c r="D472" t="s">
        <v>8221</v>
      </c>
      <c r="E472">
        <v>30</v>
      </c>
      <c r="M472">
        <v>159</v>
      </c>
      <c r="N472">
        <v>30</v>
      </c>
    </row>
    <row r="473" spans="1:14" x14ac:dyDescent="0.3">
      <c r="A473" t="s">
        <v>8219</v>
      </c>
      <c r="B473">
        <v>99</v>
      </c>
      <c r="D473" t="s">
        <v>8221</v>
      </c>
      <c r="E473">
        <v>3</v>
      </c>
      <c r="M473">
        <v>99</v>
      </c>
      <c r="N473">
        <v>3</v>
      </c>
    </row>
    <row r="474" spans="1:14" x14ac:dyDescent="0.3">
      <c r="A474" t="s">
        <v>8219</v>
      </c>
      <c r="B474">
        <v>96</v>
      </c>
      <c r="D474" t="s">
        <v>8221</v>
      </c>
      <c r="E474">
        <v>975</v>
      </c>
      <c r="M474">
        <v>96</v>
      </c>
      <c r="N474">
        <v>975</v>
      </c>
    </row>
    <row r="475" spans="1:14" x14ac:dyDescent="0.3">
      <c r="A475" t="s">
        <v>8219</v>
      </c>
      <c r="B475">
        <v>27</v>
      </c>
      <c r="D475" t="s">
        <v>8221</v>
      </c>
      <c r="E475">
        <v>167</v>
      </c>
      <c r="M475">
        <v>27</v>
      </c>
      <c r="N475">
        <v>167</v>
      </c>
    </row>
    <row r="476" spans="1:14" x14ac:dyDescent="0.3">
      <c r="A476" t="s">
        <v>8219</v>
      </c>
      <c r="B476">
        <v>166</v>
      </c>
      <c r="D476" t="s">
        <v>8221</v>
      </c>
      <c r="E476">
        <v>5</v>
      </c>
      <c r="M476">
        <v>166</v>
      </c>
      <c r="N476">
        <v>5</v>
      </c>
    </row>
    <row r="477" spans="1:14" x14ac:dyDescent="0.3">
      <c r="A477" t="s">
        <v>8219</v>
      </c>
      <c r="B477">
        <v>76</v>
      </c>
      <c r="D477" t="s">
        <v>8221</v>
      </c>
      <c r="E477">
        <v>18</v>
      </c>
      <c r="M477">
        <v>76</v>
      </c>
      <c r="N477">
        <v>18</v>
      </c>
    </row>
    <row r="478" spans="1:14" x14ac:dyDescent="0.3">
      <c r="A478" t="s">
        <v>8219</v>
      </c>
      <c r="B478">
        <v>211</v>
      </c>
      <c r="D478" t="s">
        <v>8221</v>
      </c>
      <c r="E478">
        <v>98</v>
      </c>
      <c r="M478">
        <v>211</v>
      </c>
      <c r="N478">
        <v>98</v>
      </c>
    </row>
    <row r="479" spans="1:14" x14ac:dyDescent="0.3">
      <c r="A479" t="s">
        <v>8219</v>
      </c>
      <c r="B479">
        <v>21</v>
      </c>
      <c r="D479" t="s">
        <v>8221</v>
      </c>
      <c r="E479">
        <v>4</v>
      </c>
      <c r="M479">
        <v>21</v>
      </c>
      <c r="N479">
        <v>4</v>
      </c>
    </row>
    <row r="480" spans="1:14" x14ac:dyDescent="0.3">
      <c r="A480" t="s">
        <v>8219</v>
      </c>
      <c r="B480">
        <v>61</v>
      </c>
      <c r="D480" t="s">
        <v>8221</v>
      </c>
      <c r="E480">
        <v>3</v>
      </c>
      <c r="M480">
        <v>61</v>
      </c>
      <c r="N480">
        <v>3</v>
      </c>
    </row>
    <row r="481" spans="1:14" x14ac:dyDescent="0.3">
      <c r="A481" t="s">
        <v>8219</v>
      </c>
      <c r="B481">
        <v>30</v>
      </c>
      <c r="D481" t="s">
        <v>8221</v>
      </c>
      <c r="E481">
        <v>1</v>
      </c>
      <c r="M481">
        <v>30</v>
      </c>
      <c r="N481">
        <v>1</v>
      </c>
    </row>
    <row r="482" spans="1:14" x14ac:dyDescent="0.3">
      <c r="A482" t="s">
        <v>8219</v>
      </c>
      <c r="B482">
        <v>375</v>
      </c>
      <c r="D482" t="s">
        <v>8221</v>
      </c>
      <c r="E482">
        <v>0</v>
      </c>
      <c r="M482">
        <v>375</v>
      </c>
      <c r="N482">
        <v>0</v>
      </c>
    </row>
    <row r="483" spans="1:14" x14ac:dyDescent="0.3">
      <c r="A483" t="s">
        <v>8219</v>
      </c>
      <c r="B483">
        <v>111</v>
      </c>
      <c r="D483" t="s">
        <v>8221</v>
      </c>
      <c r="E483">
        <v>9</v>
      </c>
      <c r="M483">
        <v>111</v>
      </c>
      <c r="N483">
        <v>9</v>
      </c>
    </row>
    <row r="484" spans="1:14" x14ac:dyDescent="0.3">
      <c r="A484" t="s">
        <v>8219</v>
      </c>
      <c r="B484">
        <v>123</v>
      </c>
      <c r="D484" t="s">
        <v>8221</v>
      </c>
      <c r="E484">
        <v>2</v>
      </c>
      <c r="M484">
        <v>123</v>
      </c>
      <c r="N484">
        <v>2</v>
      </c>
    </row>
    <row r="485" spans="1:14" x14ac:dyDescent="0.3">
      <c r="A485" t="s">
        <v>8219</v>
      </c>
      <c r="B485">
        <v>70</v>
      </c>
      <c r="D485" t="s">
        <v>8221</v>
      </c>
      <c r="E485">
        <v>0</v>
      </c>
      <c r="M485">
        <v>70</v>
      </c>
      <c r="N485">
        <v>0</v>
      </c>
    </row>
    <row r="486" spans="1:14" x14ac:dyDescent="0.3">
      <c r="A486" t="s">
        <v>8219</v>
      </c>
      <c r="B486">
        <v>85</v>
      </c>
      <c r="D486" t="s">
        <v>8221</v>
      </c>
      <c r="E486">
        <v>147</v>
      </c>
      <c r="M486">
        <v>85</v>
      </c>
      <c r="N486">
        <v>147</v>
      </c>
    </row>
    <row r="487" spans="1:14" x14ac:dyDescent="0.3">
      <c r="A487" t="s">
        <v>8219</v>
      </c>
      <c r="B487">
        <v>86</v>
      </c>
      <c r="D487" t="s">
        <v>8221</v>
      </c>
      <c r="E487">
        <v>49</v>
      </c>
      <c r="M487">
        <v>86</v>
      </c>
      <c r="N487">
        <v>49</v>
      </c>
    </row>
    <row r="488" spans="1:14" x14ac:dyDescent="0.3">
      <c r="A488" t="s">
        <v>8219</v>
      </c>
      <c r="B488">
        <v>13</v>
      </c>
      <c r="D488" t="s">
        <v>8221</v>
      </c>
      <c r="E488">
        <v>1</v>
      </c>
      <c r="M488">
        <v>13</v>
      </c>
      <c r="N488">
        <v>1</v>
      </c>
    </row>
    <row r="489" spans="1:14" x14ac:dyDescent="0.3">
      <c r="A489" t="s">
        <v>8219</v>
      </c>
      <c r="B489">
        <v>33</v>
      </c>
      <c r="D489" t="s">
        <v>8221</v>
      </c>
      <c r="E489">
        <v>2</v>
      </c>
      <c r="M489">
        <v>33</v>
      </c>
      <c r="N489">
        <v>2</v>
      </c>
    </row>
    <row r="490" spans="1:14" x14ac:dyDescent="0.3">
      <c r="A490" t="s">
        <v>8219</v>
      </c>
      <c r="B490">
        <v>15</v>
      </c>
      <c r="D490" t="s">
        <v>8221</v>
      </c>
      <c r="E490">
        <v>7</v>
      </c>
      <c r="M490">
        <v>15</v>
      </c>
      <c r="N490">
        <v>7</v>
      </c>
    </row>
    <row r="491" spans="1:14" x14ac:dyDescent="0.3">
      <c r="A491" t="s">
        <v>8219</v>
      </c>
      <c r="B491">
        <v>273</v>
      </c>
      <c r="D491" t="s">
        <v>8221</v>
      </c>
      <c r="E491">
        <v>4</v>
      </c>
      <c r="M491">
        <v>273</v>
      </c>
      <c r="N491">
        <v>4</v>
      </c>
    </row>
    <row r="492" spans="1:14" x14ac:dyDescent="0.3">
      <c r="A492" t="s">
        <v>8219</v>
      </c>
      <c r="B492">
        <v>714</v>
      </c>
      <c r="D492" t="s">
        <v>8221</v>
      </c>
      <c r="E492">
        <v>27</v>
      </c>
      <c r="M492">
        <v>714</v>
      </c>
      <c r="N492">
        <v>27</v>
      </c>
    </row>
    <row r="493" spans="1:14" x14ac:dyDescent="0.3">
      <c r="A493" t="s">
        <v>8219</v>
      </c>
      <c r="B493">
        <v>170</v>
      </c>
      <c r="D493" t="s">
        <v>8221</v>
      </c>
      <c r="E493">
        <v>94</v>
      </c>
      <c r="M493">
        <v>170</v>
      </c>
      <c r="N493">
        <v>94</v>
      </c>
    </row>
    <row r="494" spans="1:14" x14ac:dyDescent="0.3">
      <c r="A494" t="s">
        <v>8219</v>
      </c>
      <c r="B494">
        <v>512</v>
      </c>
      <c r="D494" t="s">
        <v>8221</v>
      </c>
      <c r="E494">
        <v>29</v>
      </c>
      <c r="M494">
        <v>512</v>
      </c>
      <c r="N494">
        <v>29</v>
      </c>
    </row>
    <row r="495" spans="1:14" x14ac:dyDescent="0.3">
      <c r="A495" t="s">
        <v>8219</v>
      </c>
      <c r="B495">
        <v>314</v>
      </c>
      <c r="D495" t="s">
        <v>8221</v>
      </c>
      <c r="E495">
        <v>7</v>
      </c>
      <c r="M495">
        <v>314</v>
      </c>
      <c r="N495">
        <v>7</v>
      </c>
    </row>
    <row r="496" spans="1:14" x14ac:dyDescent="0.3">
      <c r="A496" t="s">
        <v>8219</v>
      </c>
      <c r="B496">
        <v>167</v>
      </c>
      <c r="D496" t="s">
        <v>8221</v>
      </c>
      <c r="E496">
        <v>22</v>
      </c>
      <c r="M496">
        <v>167</v>
      </c>
      <c r="N496">
        <v>22</v>
      </c>
    </row>
    <row r="497" spans="1:14" x14ac:dyDescent="0.3">
      <c r="A497" t="s">
        <v>8219</v>
      </c>
      <c r="B497">
        <v>9</v>
      </c>
      <c r="D497" t="s">
        <v>8221</v>
      </c>
      <c r="E497">
        <v>1</v>
      </c>
      <c r="M497">
        <v>9</v>
      </c>
      <c r="N497">
        <v>1</v>
      </c>
    </row>
    <row r="498" spans="1:14" x14ac:dyDescent="0.3">
      <c r="A498" t="s">
        <v>8219</v>
      </c>
      <c r="B498">
        <v>103</v>
      </c>
      <c r="D498" t="s">
        <v>8221</v>
      </c>
      <c r="E498">
        <v>10</v>
      </c>
      <c r="M498">
        <v>103</v>
      </c>
      <c r="N498">
        <v>10</v>
      </c>
    </row>
    <row r="499" spans="1:14" x14ac:dyDescent="0.3">
      <c r="A499" t="s">
        <v>8219</v>
      </c>
      <c r="B499">
        <v>111</v>
      </c>
      <c r="D499" t="s">
        <v>8221</v>
      </c>
      <c r="E499">
        <v>6</v>
      </c>
      <c r="M499">
        <v>111</v>
      </c>
      <c r="N499">
        <v>6</v>
      </c>
    </row>
    <row r="500" spans="1:14" x14ac:dyDescent="0.3">
      <c r="A500" t="s">
        <v>8219</v>
      </c>
      <c r="B500">
        <v>271</v>
      </c>
      <c r="D500" t="s">
        <v>8221</v>
      </c>
      <c r="E500">
        <v>24</v>
      </c>
      <c r="M500">
        <v>271</v>
      </c>
      <c r="N500">
        <v>24</v>
      </c>
    </row>
    <row r="501" spans="1:14" x14ac:dyDescent="0.3">
      <c r="A501" t="s">
        <v>8219</v>
      </c>
      <c r="B501">
        <v>101</v>
      </c>
      <c r="D501" t="s">
        <v>8221</v>
      </c>
      <c r="E501">
        <v>15</v>
      </c>
      <c r="M501">
        <v>101</v>
      </c>
      <c r="N501">
        <v>15</v>
      </c>
    </row>
    <row r="502" spans="1:14" x14ac:dyDescent="0.3">
      <c r="A502" t="s">
        <v>8219</v>
      </c>
      <c r="B502">
        <v>57</v>
      </c>
      <c r="D502" t="s">
        <v>8221</v>
      </c>
      <c r="E502">
        <v>37</v>
      </c>
      <c r="M502">
        <v>57</v>
      </c>
      <c r="N502">
        <v>37</v>
      </c>
    </row>
    <row r="503" spans="1:14" x14ac:dyDescent="0.3">
      <c r="A503" t="s">
        <v>8219</v>
      </c>
      <c r="B503">
        <v>62</v>
      </c>
      <c r="D503" t="s">
        <v>8221</v>
      </c>
      <c r="E503">
        <v>20</v>
      </c>
      <c r="M503">
        <v>62</v>
      </c>
      <c r="N503">
        <v>20</v>
      </c>
    </row>
    <row r="504" spans="1:14" x14ac:dyDescent="0.3">
      <c r="A504" t="s">
        <v>8219</v>
      </c>
      <c r="B504">
        <v>32</v>
      </c>
      <c r="D504" t="s">
        <v>8221</v>
      </c>
      <c r="E504">
        <v>7</v>
      </c>
      <c r="M504">
        <v>32</v>
      </c>
      <c r="N504">
        <v>7</v>
      </c>
    </row>
    <row r="505" spans="1:14" x14ac:dyDescent="0.3">
      <c r="A505" t="s">
        <v>8219</v>
      </c>
      <c r="B505">
        <v>141</v>
      </c>
      <c r="D505" t="s">
        <v>8221</v>
      </c>
      <c r="E505">
        <v>0</v>
      </c>
      <c r="M505">
        <v>141</v>
      </c>
      <c r="N505">
        <v>0</v>
      </c>
    </row>
    <row r="506" spans="1:14" x14ac:dyDescent="0.3">
      <c r="A506" t="s">
        <v>8219</v>
      </c>
      <c r="B506">
        <v>75</v>
      </c>
      <c r="D506" t="s">
        <v>8221</v>
      </c>
      <c r="E506">
        <v>21</v>
      </c>
      <c r="M506">
        <v>75</v>
      </c>
      <c r="N506">
        <v>21</v>
      </c>
    </row>
    <row r="507" spans="1:14" x14ac:dyDescent="0.3">
      <c r="A507" t="s">
        <v>8219</v>
      </c>
      <c r="B507">
        <v>46</v>
      </c>
      <c r="D507" t="s">
        <v>8221</v>
      </c>
      <c r="E507">
        <v>3</v>
      </c>
      <c r="M507">
        <v>46</v>
      </c>
      <c r="N507">
        <v>3</v>
      </c>
    </row>
    <row r="508" spans="1:14" x14ac:dyDescent="0.3">
      <c r="A508" t="s">
        <v>8219</v>
      </c>
      <c r="B508">
        <v>103</v>
      </c>
      <c r="D508" t="s">
        <v>8221</v>
      </c>
      <c r="E508">
        <v>11</v>
      </c>
      <c r="M508">
        <v>103</v>
      </c>
      <c r="N508">
        <v>11</v>
      </c>
    </row>
    <row r="509" spans="1:14" x14ac:dyDescent="0.3">
      <c r="A509" t="s">
        <v>8219</v>
      </c>
      <c r="B509">
        <v>6</v>
      </c>
      <c r="D509" t="s">
        <v>8221</v>
      </c>
      <c r="E509">
        <v>1</v>
      </c>
      <c r="M509">
        <v>6</v>
      </c>
      <c r="N509">
        <v>1</v>
      </c>
    </row>
    <row r="510" spans="1:14" x14ac:dyDescent="0.3">
      <c r="A510" t="s">
        <v>8219</v>
      </c>
      <c r="B510">
        <v>83</v>
      </c>
      <c r="D510" t="s">
        <v>8221</v>
      </c>
      <c r="E510">
        <v>312</v>
      </c>
      <c r="M510">
        <v>83</v>
      </c>
      <c r="N510">
        <v>312</v>
      </c>
    </row>
    <row r="511" spans="1:14" x14ac:dyDescent="0.3">
      <c r="A511" t="s">
        <v>8219</v>
      </c>
      <c r="B511">
        <v>108</v>
      </c>
      <c r="D511" t="s">
        <v>8221</v>
      </c>
      <c r="E511">
        <v>1</v>
      </c>
      <c r="M511">
        <v>108</v>
      </c>
      <c r="N511">
        <v>1</v>
      </c>
    </row>
    <row r="512" spans="1:14" x14ac:dyDescent="0.3">
      <c r="A512" t="s">
        <v>8219</v>
      </c>
      <c r="B512">
        <v>25</v>
      </c>
      <c r="D512" t="s">
        <v>8221</v>
      </c>
      <c r="E512">
        <v>3</v>
      </c>
      <c r="M512">
        <v>25</v>
      </c>
      <c r="N512">
        <v>3</v>
      </c>
    </row>
    <row r="513" spans="1:14" x14ac:dyDescent="0.3">
      <c r="A513" t="s">
        <v>8219</v>
      </c>
      <c r="B513">
        <v>549</v>
      </c>
      <c r="D513" t="s">
        <v>8221</v>
      </c>
      <c r="E513">
        <v>4</v>
      </c>
      <c r="M513">
        <v>549</v>
      </c>
      <c r="N513">
        <v>4</v>
      </c>
    </row>
    <row r="514" spans="1:14" x14ac:dyDescent="0.3">
      <c r="A514" t="s">
        <v>8219</v>
      </c>
      <c r="B514">
        <v>222</v>
      </c>
      <c r="D514" t="s">
        <v>8221</v>
      </c>
      <c r="E514">
        <v>10</v>
      </c>
      <c r="M514">
        <v>222</v>
      </c>
      <c r="N514">
        <v>10</v>
      </c>
    </row>
    <row r="515" spans="1:14" x14ac:dyDescent="0.3">
      <c r="A515" t="s">
        <v>8219</v>
      </c>
      <c r="B515">
        <v>183</v>
      </c>
      <c r="D515" t="s">
        <v>8221</v>
      </c>
      <c r="E515">
        <v>8</v>
      </c>
      <c r="M515">
        <v>183</v>
      </c>
      <c r="N515">
        <v>8</v>
      </c>
    </row>
    <row r="516" spans="1:14" x14ac:dyDescent="0.3">
      <c r="A516" t="s">
        <v>8219</v>
      </c>
      <c r="B516">
        <v>89</v>
      </c>
      <c r="D516" t="s">
        <v>8221</v>
      </c>
      <c r="E516">
        <v>3</v>
      </c>
      <c r="M516">
        <v>89</v>
      </c>
      <c r="N516">
        <v>3</v>
      </c>
    </row>
    <row r="517" spans="1:14" x14ac:dyDescent="0.3">
      <c r="A517" t="s">
        <v>8219</v>
      </c>
      <c r="B517">
        <v>253</v>
      </c>
      <c r="D517" t="s">
        <v>8221</v>
      </c>
      <c r="E517">
        <v>1</v>
      </c>
      <c r="M517">
        <v>253</v>
      </c>
      <c r="N517">
        <v>1</v>
      </c>
    </row>
    <row r="518" spans="1:14" x14ac:dyDescent="0.3">
      <c r="A518" t="s">
        <v>8219</v>
      </c>
      <c r="B518">
        <v>140</v>
      </c>
      <c r="D518" t="s">
        <v>8221</v>
      </c>
      <c r="E518">
        <v>0</v>
      </c>
      <c r="M518">
        <v>140</v>
      </c>
      <c r="N518">
        <v>0</v>
      </c>
    </row>
    <row r="519" spans="1:14" x14ac:dyDescent="0.3">
      <c r="A519" t="s">
        <v>8219</v>
      </c>
      <c r="B519">
        <v>103</v>
      </c>
      <c r="D519" t="s">
        <v>8221</v>
      </c>
      <c r="E519">
        <v>5</v>
      </c>
      <c r="M519">
        <v>103</v>
      </c>
      <c r="N519">
        <v>5</v>
      </c>
    </row>
    <row r="520" spans="1:14" x14ac:dyDescent="0.3">
      <c r="A520" t="s">
        <v>8219</v>
      </c>
      <c r="B520">
        <v>138</v>
      </c>
      <c r="D520" t="s">
        <v>8221</v>
      </c>
      <c r="E520">
        <v>0</v>
      </c>
      <c r="M520">
        <v>138</v>
      </c>
      <c r="N520">
        <v>0</v>
      </c>
    </row>
    <row r="521" spans="1:14" x14ac:dyDescent="0.3">
      <c r="A521" t="s">
        <v>8219</v>
      </c>
      <c r="B521">
        <v>191</v>
      </c>
      <c r="D521" t="s">
        <v>8221</v>
      </c>
      <c r="E521">
        <v>3</v>
      </c>
      <c r="M521">
        <v>191</v>
      </c>
      <c r="N521">
        <v>3</v>
      </c>
    </row>
    <row r="522" spans="1:14" x14ac:dyDescent="0.3">
      <c r="A522" t="s">
        <v>8219</v>
      </c>
      <c r="B522">
        <v>45</v>
      </c>
      <c r="D522" t="s">
        <v>8221</v>
      </c>
      <c r="E522">
        <v>7</v>
      </c>
      <c r="M522">
        <v>45</v>
      </c>
      <c r="N522">
        <v>7</v>
      </c>
    </row>
    <row r="523" spans="1:14" x14ac:dyDescent="0.3">
      <c r="A523" t="s">
        <v>8219</v>
      </c>
      <c r="B523">
        <v>17</v>
      </c>
      <c r="D523" t="s">
        <v>8221</v>
      </c>
      <c r="E523">
        <v>0</v>
      </c>
      <c r="M523">
        <v>17</v>
      </c>
      <c r="N523">
        <v>0</v>
      </c>
    </row>
    <row r="524" spans="1:14" x14ac:dyDescent="0.3">
      <c r="A524" t="s">
        <v>8219</v>
      </c>
      <c r="B524">
        <v>31</v>
      </c>
      <c r="D524" t="s">
        <v>8221</v>
      </c>
      <c r="E524">
        <v>2</v>
      </c>
      <c r="M524">
        <v>31</v>
      </c>
      <c r="N524">
        <v>2</v>
      </c>
    </row>
    <row r="525" spans="1:14" x14ac:dyDescent="0.3">
      <c r="A525" t="s">
        <v>8219</v>
      </c>
      <c r="B525">
        <v>50</v>
      </c>
      <c r="D525" t="s">
        <v>8221</v>
      </c>
      <c r="E525">
        <v>23</v>
      </c>
      <c r="M525">
        <v>50</v>
      </c>
      <c r="N525">
        <v>23</v>
      </c>
    </row>
    <row r="526" spans="1:14" x14ac:dyDescent="0.3">
      <c r="A526" t="s">
        <v>8219</v>
      </c>
      <c r="B526">
        <v>59</v>
      </c>
      <c r="D526" t="s">
        <v>8221</v>
      </c>
      <c r="E526">
        <v>1</v>
      </c>
      <c r="M526">
        <v>59</v>
      </c>
      <c r="N526">
        <v>1</v>
      </c>
    </row>
    <row r="527" spans="1:14" x14ac:dyDescent="0.3">
      <c r="A527" t="s">
        <v>8219</v>
      </c>
      <c r="B527">
        <v>81</v>
      </c>
      <c r="D527" t="s">
        <v>8221</v>
      </c>
      <c r="E527">
        <v>2</v>
      </c>
      <c r="M527">
        <v>81</v>
      </c>
      <c r="N527">
        <v>2</v>
      </c>
    </row>
    <row r="528" spans="1:14" x14ac:dyDescent="0.3">
      <c r="A528" t="s">
        <v>8219</v>
      </c>
      <c r="B528">
        <v>508</v>
      </c>
      <c r="D528" t="s">
        <v>8221</v>
      </c>
      <c r="E528">
        <v>3</v>
      </c>
      <c r="M528">
        <v>508</v>
      </c>
      <c r="N528">
        <v>3</v>
      </c>
    </row>
    <row r="529" spans="1:14" x14ac:dyDescent="0.3">
      <c r="A529" t="s">
        <v>8219</v>
      </c>
      <c r="B529">
        <v>74</v>
      </c>
      <c r="D529" t="s">
        <v>8221</v>
      </c>
      <c r="E529">
        <v>0</v>
      </c>
      <c r="M529">
        <v>74</v>
      </c>
      <c r="N529">
        <v>0</v>
      </c>
    </row>
    <row r="530" spans="1:14" x14ac:dyDescent="0.3">
      <c r="A530" t="s">
        <v>8219</v>
      </c>
      <c r="B530">
        <v>141</v>
      </c>
      <c r="D530" t="s">
        <v>8221</v>
      </c>
      <c r="E530">
        <v>13</v>
      </c>
      <c r="M530">
        <v>141</v>
      </c>
      <c r="N530">
        <v>13</v>
      </c>
    </row>
    <row r="531" spans="1:14" x14ac:dyDescent="0.3">
      <c r="A531" t="s">
        <v>8219</v>
      </c>
      <c r="B531">
        <v>711</v>
      </c>
      <c r="D531" t="s">
        <v>8221</v>
      </c>
      <c r="E531">
        <v>1</v>
      </c>
      <c r="M531">
        <v>711</v>
      </c>
      <c r="N531">
        <v>1</v>
      </c>
    </row>
    <row r="532" spans="1:14" x14ac:dyDescent="0.3">
      <c r="A532" t="s">
        <v>8219</v>
      </c>
      <c r="B532">
        <v>141</v>
      </c>
      <c r="D532" t="s">
        <v>8221</v>
      </c>
      <c r="E532">
        <v>1</v>
      </c>
      <c r="M532">
        <v>141</v>
      </c>
      <c r="N532">
        <v>1</v>
      </c>
    </row>
    <row r="533" spans="1:14" x14ac:dyDescent="0.3">
      <c r="A533" t="s">
        <v>8219</v>
      </c>
      <c r="B533">
        <v>109</v>
      </c>
      <c r="D533" t="s">
        <v>8221</v>
      </c>
      <c r="E533">
        <v>1</v>
      </c>
      <c r="M533">
        <v>109</v>
      </c>
      <c r="N533">
        <v>1</v>
      </c>
    </row>
    <row r="534" spans="1:14" x14ac:dyDescent="0.3">
      <c r="A534" t="s">
        <v>8219</v>
      </c>
      <c r="B534">
        <v>361</v>
      </c>
      <c r="D534" t="s">
        <v>8221</v>
      </c>
      <c r="E534">
        <v>6</v>
      </c>
      <c r="M534">
        <v>361</v>
      </c>
      <c r="N534">
        <v>6</v>
      </c>
    </row>
    <row r="535" spans="1:14" x14ac:dyDescent="0.3">
      <c r="A535" t="s">
        <v>8219</v>
      </c>
      <c r="B535">
        <v>176</v>
      </c>
      <c r="D535" t="s">
        <v>8221</v>
      </c>
      <c r="E535">
        <v>39</v>
      </c>
      <c r="M535">
        <v>176</v>
      </c>
      <c r="N535">
        <v>39</v>
      </c>
    </row>
    <row r="536" spans="1:14" x14ac:dyDescent="0.3">
      <c r="A536" t="s">
        <v>8219</v>
      </c>
      <c r="B536">
        <v>670</v>
      </c>
      <c r="D536" t="s">
        <v>8221</v>
      </c>
      <c r="E536">
        <v>4</v>
      </c>
      <c r="M536">
        <v>670</v>
      </c>
      <c r="N536">
        <v>4</v>
      </c>
    </row>
    <row r="537" spans="1:14" x14ac:dyDescent="0.3">
      <c r="A537" t="s">
        <v>8219</v>
      </c>
      <c r="B537">
        <v>96</v>
      </c>
      <c r="D537" t="s">
        <v>8221</v>
      </c>
      <c r="E537">
        <v>1</v>
      </c>
      <c r="M537">
        <v>96</v>
      </c>
      <c r="N537">
        <v>1</v>
      </c>
    </row>
    <row r="538" spans="1:14" x14ac:dyDescent="0.3">
      <c r="A538" t="s">
        <v>8219</v>
      </c>
      <c r="B538">
        <v>74</v>
      </c>
      <c r="D538" t="s">
        <v>8221</v>
      </c>
      <c r="E538">
        <v>0</v>
      </c>
      <c r="M538">
        <v>74</v>
      </c>
      <c r="N538">
        <v>0</v>
      </c>
    </row>
    <row r="539" spans="1:14" x14ac:dyDescent="0.3">
      <c r="A539" t="s">
        <v>8219</v>
      </c>
      <c r="B539">
        <v>52</v>
      </c>
      <c r="D539" t="s">
        <v>8221</v>
      </c>
      <c r="E539">
        <v>0</v>
      </c>
      <c r="M539">
        <v>52</v>
      </c>
      <c r="N539">
        <v>0</v>
      </c>
    </row>
    <row r="540" spans="1:14" x14ac:dyDescent="0.3">
      <c r="A540" t="s">
        <v>8219</v>
      </c>
      <c r="B540">
        <v>105</v>
      </c>
      <c r="D540" t="s">
        <v>8221</v>
      </c>
      <c r="E540">
        <v>0</v>
      </c>
      <c r="M540">
        <v>105</v>
      </c>
      <c r="N540">
        <v>0</v>
      </c>
    </row>
    <row r="541" spans="1:14" x14ac:dyDescent="0.3">
      <c r="A541" t="s">
        <v>8219</v>
      </c>
      <c r="B541">
        <v>41</v>
      </c>
      <c r="D541" t="s">
        <v>8221</v>
      </c>
      <c r="E541">
        <v>8</v>
      </c>
      <c r="M541">
        <v>41</v>
      </c>
      <c r="N541">
        <v>8</v>
      </c>
    </row>
    <row r="542" spans="1:14" x14ac:dyDescent="0.3">
      <c r="A542" t="s">
        <v>8219</v>
      </c>
      <c r="B542">
        <v>34</v>
      </c>
      <c r="D542" t="s">
        <v>8221</v>
      </c>
      <c r="E542">
        <v>0</v>
      </c>
      <c r="M542">
        <v>34</v>
      </c>
      <c r="N542">
        <v>0</v>
      </c>
    </row>
    <row r="543" spans="1:14" x14ac:dyDescent="0.3">
      <c r="A543" t="s">
        <v>8219</v>
      </c>
      <c r="B543">
        <v>66</v>
      </c>
      <c r="D543" t="s">
        <v>8221</v>
      </c>
      <c r="E543">
        <v>1</v>
      </c>
      <c r="M543">
        <v>66</v>
      </c>
      <c r="N543">
        <v>1</v>
      </c>
    </row>
    <row r="544" spans="1:14" x14ac:dyDescent="0.3">
      <c r="A544" t="s">
        <v>8219</v>
      </c>
      <c r="B544">
        <v>50</v>
      </c>
      <c r="D544" t="s">
        <v>8221</v>
      </c>
      <c r="E544">
        <v>12</v>
      </c>
      <c r="M544">
        <v>50</v>
      </c>
      <c r="N544">
        <v>12</v>
      </c>
    </row>
    <row r="545" spans="1:14" x14ac:dyDescent="0.3">
      <c r="A545" t="s">
        <v>8219</v>
      </c>
      <c r="B545">
        <v>159</v>
      </c>
      <c r="D545" t="s">
        <v>8221</v>
      </c>
      <c r="E545">
        <v>0</v>
      </c>
      <c r="M545">
        <v>159</v>
      </c>
      <c r="N545">
        <v>0</v>
      </c>
    </row>
    <row r="546" spans="1:14" x14ac:dyDescent="0.3">
      <c r="A546" t="s">
        <v>8219</v>
      </c>
      <c r="B546">
        <v>182</v>
      </c>
      <c r="D546" t="s">
        <v>8221</v>
      </c>
      <c r="E546">
        <v>3</v>
      </c>
      <c r="M546">
        <v>182</v>
      </c>
      <c r="N546">
        <v>3</v>
      </c>
    </row>
    <row r="547" spans="1:14" x14ac:dyDescent="0.3">
      <c r="A547" t="s">
        <v>8219</v>
      </c>
      <c r="B547">
        <v>206</v>
      </c>
      <c r="D547" t="s">
        <v>8221</v>
      </c>
      <c r="E547">
        <v>2</v>
      </c>
      <c r="M547">
        <v>206</v>
      </c>
      <c r="N547">
        <v>2</v>
      </c>
    </row>
    <row r="548" spans="1:14" x14ac:dyDescent="0.3">
      <c r="A548" t="s">
        <v>8219</v>
      </c>
      <c r="B548">
        <v>169</v>
      </c>
      <c r="D548" t="s">
        <v>8221</v>
      </c>
      <c r="E548">
        <v>6</v>
      </c>
      <c r="M548">
        <v>169</v>
      </c>
      <c r="N548">
        <v>6</v>
      </c>
    </row>
    <row r="549" spans="1:14" x14ac:dyDescent="0.3">
      <c r="A549" t="s">
        <v>8219</v>
      </c>
      <c r="B549">
        <v>31</v>
      </c>
      <c r="D549" t="s">
        <v>8221</v>
      </c>
      <c r="E549">
        <v>0</v>
      </c>
      <c r="M549">
        <v>31</v>
      </c>
      <c r="N549">
        <v>0</v>
      </c>
    </row>
    <row r="550" spans="1:14" x14ac:dyDescent="0.3">
      <c r="A550" t="s">
        <v>8219</v>
      </c>
      <c r="B550">
        <v>28</v>
      </c>
      <c r="D550" t="s">
        <v>8221</v>
      </c>
      <c r="E550">
        <v>15</v>
      </c>
      <c r="M550">
        <v>28</v>
      </c>
      <c r="N550">
        <v>15</v>
      </c>
    </row>
    <row r="551" spans="1:14" x14ac:dyDescent="0.3">
      <c r="A551" t="s">
        <v>8219</v>
      </c>
      <c r="B551">
        <v>54</v>
      </c>
      <c r="D551" t="s">
        <v>8221</v>
      </c>
      <c r="E551">
        <v>1</v>
      </c>
      <c r="M551">
        <v>54</v>
      </c>
      <c r="N551">
        <v>1</v>
      </c>
    </row>
    <row r="552" spans="1:14" x14ac:dyDescent="0.3">
      <c r="A552" t="s">
        <v>8219</v>
      </c>
      <c r="B552">
        <v>467</v>
      </c>
      <c r="D552" t="s">
        <v>8221</v>
      </c>
      <c r="E552">
        <v>3</v>
      </c>
      <c r="M552">
        <v>467</v>
      </c>
      <c r="N552">
        <v>3</v>
      </c>
    </row>
    <row r="553" spans="1:14" x14ac:dyDescent="0.3">
      <c r="A553" t="s">
        <v>8219</v>
      </c>
      <c r="B553">
        <v>389</v>
      </c>
      <c r="D553" t="s">
        <v>8221</v>
      </c>
      <c r="E553">
        <v>8</v>
      </c>
      <c r="M553">
        <v>389</v>
      </c>
      <c r="N553">
        <v>8</v>
      </c>
    </row>
    <row r="554" spans="1:14" x14ac:dyDescent="0.3">
      <c r="A554" t="s">
        <v>8219</v>
      </c>
      <c r="B554">
        <v>68</v>
      </c>
      <c r="D554" t="s">
        <v>8221</v>
      </c>
      <c r="E554">
        <v>0</v>
      </c>
      <c r="M554">
        <v>68</v>
      </c>
      <c r="N554">
        <v>0</v>
      </c>
    </row>
    <row r="555" spans="1:14" x14ac:dyDescent="0.3">
      <c r="A555" t="s">
        <v>8219</v>
      </c>
      <c r="B555">
        <v>413</v>
      </c>
      <c r="D555" t="s">
        <v>8221</v>
      </c>
      <c r="E555">
        <v>3</v>
      </c>
      <c r="M555">
        <v>413</v>
      </c>
      <c r="N555">
        <v>3</v>
      </c>
    </row>
    <row r="556" spans="1:14" x14ac:dyDescent="0.3">
      <c r="A556" t="s">
        <v>8219</v>
      </c>
      <c r="B556">
        <v>190</v>
      </c>
      <c r="D556" t="s">
        <v>8221</v>
      </c>
      <c r="E556">
        <v>3</v>
      </c>
      <c r="M556">
        <v>190</v>
      </c>
      <c r="N556">
        <v>3</v>
      </c>
    </row>
    <row r="557" spans="1:14" x14ac:dyDescent="0.3">
      <c r="A557" t="s">
        <v>8219</v>
      </c>
      <c r="B557">
        <v>189</v>
      </c>
      <c r="D557" t="s">
        <v>8221</v>
      </c>
      <c r="E557">
        <v>0</v>
      </c>
      <c r="M557">
        <v>189</v>
      </c>
      <c r="N557">
        <v>0</v>
      </c>
    </row>
    <row r="558" spans="1:14" x14ac:dyDescent="0.3">
      <c r="A558" t="s">
        <v>8219</v>
      </c>
      <c r="B558">
        <v>130</v>
      </c>
      <c r="D558" t="s">
        <v>8221</v>
      </c>
      <c r="E558">
        <v>19</v>
      </c>
      <c r="M558">
        <v>130</v>
      </c>
      <c r="N558">
        <v>19</v>
      </c>
    </row>
    <row r="559" spans="1:14" x14ac:dyDescent="0.3">
      <c r="A559" t="s">
        <v>8219</v>
      </c>
      <c r="B559">
        <v>74</v>
      </c>
      <c r="D559" t="s">
        <v>8221</v>
      </c>
      <c r="E559">
        <v>0</v>
      </c>
      <c r="M559">
        <v>74</v>
      </c>
      <c r="N559">
        <v>0</v>
      </c>
    </row>
    <row r="560" spans="1:14" x14ac:dyDescent="0.3">
      <c r="A560" t="s">
        <v>8219</v>
      </c>
      <c r="B560">
        <v>274</v>
      </c>
      <c r="D560" t="s">
        <v>8221</v>
      </c>
      <c r="E560">
        <v>2</v>
      </c>
      <c r="M560">
        <v>274</v>
      </c>
      <c r="N560">
        <v>2</v>
      </c>
    </row>
    <row r="561" spans="1:14" x14ac:dyDescent="0.3">
      <c r="A561" t="s">
        <v>8219</v>
      </c>
      <c r="B561">
        <v>22</v>
      </c>
      <c r="D561" t="s">
        <v>8221</v>
      </c>
      <c r="E561">
        <v>0</v>
      </c>
      <c r="M561">
        <v>22</v>
      </c>
      <c r="N561">
        <v>0</v>
      </c>
    </row>
    <row r="562" spans="1:14" x14ac:dyDescent="0.3">
      <c r="A562" t="s">
        <v>8219</v>
      </c>
      <c r="B562">
        <v>31</v>
      </c>
      <c r="D562" t="s">
        <v>8221</v>
      </c>
      <c r="E562">
        <v>0</v>
      </c>
      <c r="M562">
        <v>31</v>
      </c>
      <c r="N562">
        <v>0</v>
      </c>
    </row>
    <row r="563" spans="1:14" x14ac:dyDescent="0.3">
      <c r="A563" t="s">
        <v>8219</v>
      </c>
      <c r="B563">
        <v>63</v>
      </c>
      <c r="D563" t="s">
        <v>8221</v>
      </c>
      <c r="E563">
        <v>25</v>
      </c>
      <c r="M563">
        <v>63</v>
      </c>
      <c r="N563">
        <v>25</v>
      </c>
    </row>
    <row r="564" spans="1:14" x14ac:dyDescent="0.3">
      <c r="A564" t="s">
        <v>8219</v>
      </c>
      <c r="B564">
        <v>20</v>
      </c>
      <c r="D564" t="s">
        <v>8221</v>
      </c>
      <c r="E564">
        <v>8</v>
      </c>
      <c r="M564">
        <v>20</v>
      </c>
      <c r="N564">
        <v>8</v>
      </c>
    </row>
    <row r="565" spans="1:14" x14ac:dyDescent="0.3">
      <c r="A565" t="s">
        <v>8219</v>
      </c>
      <c r="B565">
        <v>25</v>
      </c>
      <c r="D565" t="s">
        <v>8221</v>
      </c>
      <c r="E565">
        <v>16</v>
      </c>
      <c r="M565">
        <v>25</v>
      </c>
      <c r="N565">
        <v>16</v>
      </c>
    </row>
    <row r="566" spans="1:14" x14ac:dyDescent="0.3">
      <c r="A566" t="s">
        <v>8219</v>
      </c>
      <c r="B566">
        <v>61</v>
      </c>
      <c r="D566" t="s">
        <v>8221</v>
      </c>
      <c r="E566">
        <v>3</v>
      </c>
      <c r="M566">
        <v>61</v>
      </c>
      <c r="N566">
        <v>3</v>
      </c>
    </row>
    <row r="567" spans="1:14" x14ac:dyDescent="0.3">
      <c r="A567" t="s">
        <v>8219</v>
      </c>
      <c r="B567">
        <v>52</v>
      </c>
      <c r="D567" t="s">
        <v>8221</v>
      </c>
      <c r="E567">
        <v>3</v>
      </c>
      <c r="M567">
        <v>52</v>
      </c>
      <c r="N567">
        <v>3</v>
      </c>
    </row>
    <row r="568" spans="1:14" x14ac:dyDescent="0.3">
      <c r="A568" t="s">
        <v>8219</v>
      </c>
      <c r="B568">
        <v>86</v>
      </c>
      <c r="D568" t="s">
        <v>8221</v>
      </c>
      <c r="E568">
        <v>2</v>
      </c>
      <c r="M568">
        <v>86</v>
      </c>
      <c r="N568">
        <v>2</v>
      </c>
    </row>
    <row r="569" spans="1:14" x14ac:dyDescent="0.3">
      <c r="A569" t="s">
        <v>8219</v>
      </c>
      <c r="B569">
        <v>42</v>
      </c>
      <c r="D569" t="s">
        <v>8221</v>
      </c>
      <c r="E569">
        <v>1</v>
      </c>
      <c r="M569">
        <v>42</v>
      </c>
      <c r="N569">
        <v>1</v>
      </c>
    </row>
    <row r="570" spans="1:14" x14ac:dyDescent="0.3">
      <c r="A570" t="s">
        <v>8219</v>
      </c>
      <c r="B570">
        <v>52</v>
      </c>
      <c r="D570" t="s">
        <v>8221</v>
      </c>
      <c r="E570">
        <v>0</v>
      </c>
      <c r="M570">
        <v>52</v>
      </c>
      <c r="N570">
        <v>0</v>
      </c>
    </row>
    <row r="571" spans="1:14" x14ac:dyDescent="0.3">
      <c r="A571" t="s">
        <v>8219</v>
      </c>
      <c r="B571">
        <v>120</v>
      </c>
      <c r="D571" t="s">
        <v>8221</v>
      </c>
      <c r="E571">
        <v>1</v>
      </c>
      <c r="M571">
        <v>120</v>
      </c>
      <c r="N571">
        <v>1</v>
      </c>
    </row>
    <row r="572" spans="1:14" x14ac:dyDescent="0.3">
      <c r="A572" t="s">
        <v>8219</v>
      </c>
      <c r="B572">
        <v>22</v>
      </c>
      <c r="D572" t="s">
        <v>8221</v>
      </c>
      <c r="E572">
        <v>19</v>
      </c>
      <c r="M572">
        <v>22</v>
      </c>
      <c r="N572">
        <v>19</v>
      </c>
    </row>
    <row r="573" spans="1:14" x14ac:dyDescent="0.3">
      <c r="A573" t="s">
        <v>8219</v>
      </c>
      <c r="B573">
        <v>64</v>
      </c>
      <c r="D573" t="s">
        <v>8221</v>
      </c>
      <c r="E573">
        <v>9</v>
      </c>
      <c r="M573">
        <v>64</v>
      </c>
      <c r="N573">
        <v>9</v>
      </c>
    </row>
    <row r="574" spans="1:14" x14ac:dyDescent="0.3">
      <c r="A574" t="s">
        <v>8219</v>
      </c>
      <c r="B574">
        <v>23</v>
      </c>
      <c r="D574" t="s">
        <v>8221</v>
      </c>
      <c r="E574">
        <v>1</v>
      </c>
      <c r="M574">
        <v>23</v>
      </c>
      <c r="N574">
        <v>1</v>
      </c>
    </row>
    <row r="575" spans="1:14" x14ac:dyDescent="0.3">
      <c r="A575" t="s">
        <v>8219</v>
      </c>
      <c r="B575">
        <v>238</v>
      </c>
      <c r="D575" t="s">
        <v>8221</v>
      </c>
      <c r="E575">
        <v>0</v>
      </c>
      <c r="M575">
        <v>238</v>
      </c>
      <c r="N575">
        <v>0</v>
      </c>
    </row>
    <row r="576" spans="1:14" x14ac:dyDescent="0.3">
      <c r="A576" t="s">
        <v>8219</v>
      </c>
      <c r="B576">
        <v>33</v>
      </c>
      <c r="D576" t="s">
        <v>8221</v>
      </c>
      <c r="E576">
        <v>1</v>
      </c>
      <c r="M576">
        <v>33</v>
      </c>
      <c r="N576">
        <v>1</v>
      </c>
    </row>
    <row r="577" spans="1:14" x14ac:dyDescent="0.3">
      <c r="A577" t="s">
        <v>8219</v>
      </c>
      <c r="B577">
        <v>32</v>
      </c>
      <c r="D577" t="s">
        <v>8221</v>
      </c>
      <c r="E577">
        <v>5</v>
      </c>
      <c r="M577">
        <v>32</v>
      </c>
      <c r="N577">
        <v>5</v>
      </c>
    </row>
    <row r="578" spans="1:14" x14ac:dyDescent="0.3">
      <c r="A578" t="s">
        <v>8219</v>
      </c>
      <c r="B578">
        <v>24</v>
      </c>
      <c r="D578" t="s">
        <v>8221</v>
      </c>
      <c r="E578">
        <v>85</v>
      </c>
      <c r="M578">
        <v>24</v>
      </c>
      <c r="N578">
        <v>85</v>
      </c>
    </row>
    <row r="579" spans="1:14" x14ac:dyDescent="0.3">
      <c r="A579" t="s">
        <v>8219</v>
      </c>
      <c r="B579">
        <v>29</v>
      </c>
      <c r="D579" t="s">
        <v>8221</v>
      </c>
      <c r="E579">
        <v>3</v>
      </c>
      <c r="M579">
        <v>29</v>
      </c>
      <c r="N579">
        <v>3</v>
      </c>
    </row>
    <row r="580" spans="1:14" x14ac:dyDescent="0.3">
      <c r="A580" t="s">
        <v>8219</v>
      </c>
      <c r="B580">
        <v>50</v>
      </c>
      <c r="D580" t="s">
        <v>8221</v>
      </c>
      <c r="E580">
        <v>4</v>
      </c>
      <c r="M580">
        <v>50</v>
      </c>
      <c r="N580">
        <v>4</v>
      </c>
    </row>
    <row r="581" spans="1:14" x14ac:dyDescent="0.3">
      <c r="A581" t="s">
        <v>8219</v>
      </c>
      <c r="B581">
        <v>108</v>
      </c>
      <c r="D581" t="s">
        <v>8221</v>
      </c>
      <c r="E581">
        <v>3</v>
      </c>
      <c r="M581">
        <v>108</v>
      </c>
      <c r="N581">
        <v>3</v>
      </c>
    </row>
    <row r="582" spans="1:14" x14ac:dyDescent="0.3">
      <c r="A582" t="s">
        <v>8219</v>
      </c>
      <c r="B582">
        <v>139</v>
      </c>
      <c r="D582" t="s">
        <v>8221</v>
      </c>
      <c r="E582">
        <v>5</v>
      </c>
      <c r="M582">
        <v>139</v>
      </c>
      <c r="N582">
        <v>5</v>
      </c>
    </row>
    <row r="583" spans="1:14" x14ac:dyDescent="0.3">
      <c r="A583" t="s">
        <v>8219</v>
      </c>
      <c r="B583">
        <v>7</v>
      </c>
      <c r="D583" t="s">
        <v>8221</v>
      </c>
      <c r="E583">
        <v>17</v>
      </c>
      <c r="M583">
        <v>7</v>
      </c>
      <c r="N583">
        <v>17</v>
      </c>
    </row>
    <row r="584" spans="1:14" x14ac:dyDescent="0.3">
      <c r="A584" t="s">
        <v>8219</v>
      </c>
      <c r="B584">
        <v>149</v>
      </c>
      <c r="D584" t="s">
        <v>8221</v>
      </c>
      <c r="E584">
        <v>3</v>
      </c>
      <c r="M584">
        <v>149</v>
      </c>
      <c r="N584">
        <v>3</v>
      </c>
    </row>
    <row r="585" spans="1:14" x14ac:dyDescent="0.3">
      <c r="A585" t="s">
        <v>8219</v>
      </c>
      <c r="B585">
        <v>31</v>
      </c>
      <c r="D585" t="s">
        <v>8221</v>
      </c>
      <c r="E585">
        <v>2</v>
      </c>
      <c r="M585">
        <v>31</v>
      </c>
      <c r="N585">
        <v>2</v>
      </c>
    </row>
    <row r="586" spans="1:14" x14ac:dyDescent="0.3">
      <c r="A586" t="s">
        <v>8219</v>
      </c>
      <c r="B586">
        <v>26</v>
      </c>
      <c r="D586" t="s">
        <v>8221</v>
      </c>
      <c r="E586">
        <v>6</v>
      </c>
      <c r="M586">
        <v>26</v>
      </c>
      <c r="N586">
        <v>6</v>
      </c>
    </row>
    <row r="587" spans="1:14" x14ac:dyDescent="0.3">
      <c r="A587" t="s">
        <v>8219</v>
      </c>
      <c r="B587">
        <v>172</v>
      </c>
      <c r="D587" t="s">
        <v>8221</v>
      </c>
      <c r="E587">
        <v>0</v>
      </c>
      <c r="M587">
        <v>172</v>
      </c>
      <c r="N587">
        <v>0</v>
      </c>
    </row>
    <row r="588" spans="1:14" x14ac:dyDescent="0.3">
      <c r="A588" t="s">
        <v>8219</v>
      </c>
      <c r="B588">
        <v>78</v>
      </c>
      <c r="D588" t="s">
        <v>8221</v>
      </c>
      <c r="E588">
        <v>1</v>
      </c>
      <c r="M588">
        <v>78</v>
      </c>
      <c r="N588">
        <v>1</v>
      </c>
    </row>
    <row r="589" spans="1:14" x14ac:dyDescent="0.3">
      <c r="A589" t="s">
        <v>8219</v>
      </c>
      <c r="B589">
        <v>120</v>
      </c>
      <c r="D589" t="s">
        <v>8221</v>
      </c>
      <c r="E589">
        <v>3</v>
      </c>
      <c r="M589">
        <v>120</v>
      </c>
      <c r="N589">
        <v>3</v>
      </c>
    </row>
    <row r="590" spans="1:14" x14ac:dyDescent="0.3">
      <c r="A590" t="s">
        <v>8219</v>
      </c>
      <c r="B590">
        <v>227</v>
      </c>
      <c r="D590" t="s">
        <v>8221</v>
      </c>
      <c r="E590">
        <v>13</v>
      </c>
      <c r="M590">
        <v>227</v>
      </c>
      <c r="N590">
        <v>13</v>
      </c>
    </row>
    <row r="591" spans="1:14" x14ac:dyDescent="0.3">
      <c r="A591" t="s">
        <v>8219</v>
      </c>
      <c r="B591">
        <v>42</v>
      </c>
      <c r="D591" t="s">
        <v>8221</v>
      </c>
      <c r="E591">
        <v>1</v>
      </c>
      <c r="M591">
        <v>42</v>
      </c>
      <c r="N591">
        <v>1</v>
      </c>
    </row>
    <row r="592" spans="1:14" x14ac:dyDescent="0.3">
      <c r="A592" t="s">
        <v>8219</v>
      </c>
      <c r="B592">
        <v>64</v>
      </c>
      <c r="D592" t="s">
        <v>8221</v>
      </c>
      <c r="E592">
        <v>1</v>
      </c>
      <c r="M592">
        <v>64</v>
      </c>
      <c r="N592">
        <v>1</v>
      </c>
    </row>
    <row r="593" spans="1:14" x14ac:dyDescent="0.3">
      <c r="A593" t="s">
        <v>8219</v>
      </c>
      <c r="B593">
        <v>121</v>
      </c>
      <c r="D593" t="s">
        <v>8221</v>
      </c>
      <c r="E593">
        <v>9</v>
      </c>
      <c r="M593">
        <v>121</v>
      </c>
      <c r="N593">
        <v>9</v>
      </c>
    </row>
    <row r="594" spans="1:14" x14ac:dyDescent="0.3">
      <c r="A594" t="s">
        <v>8219</v>
      </c>
      <c r="B594">
        <v>87</v>
      </c>
      <c r="D594" t="s">
        <v>8221</v>
      </c>
      <c r="E594">
        <v>0</v>
      </c>
      <c r="M594">
        <v>87</v>
      </c>
      <c r="N594">
        <v>0</v>
      </c>
    </row>
    <row r="595" spans="1:14" x14ac:dyDescent="0.3">
      <c r="A595" t="s">
        <v>8219</v>
      </c>
      <c r="B595">
        <v>65</v>
      </c>
      <c r="D595" t="s">
        <v>8221</v>
      </c>
      <c r="E595">
        <v>2</v>
      </c>
      <c r="M595">
        <v>65</v>
      </c>
      <c r="N595">
        <v>2</v>
      </c>
    </row>
    <row r="596" spans="1:14" x14ac:dyDescent="0.3">
      <c r="A596" t="s">
        <v>8219</v>
      </c>
      <c r="B596">
        <v>49</v>
      </c>
      <c r="D596" t="s">
        <v>8221</v>
      </c>
      <c r="E596">
        <v>1</v>
      </c>
      <c r="M596">
        <v>49</v>
      </c>
      <c r="N596">
        <v>1</v>
      </c>
    </row>
    <row r="597" spans="1:14" x14ac:dyDescent="0.3">
      <c r="A597" t="s">
        <v>8219</v>
      </c>
      <c r="B597">
        <v>19</v>
      </c>
      <c r="D597" t="s">
        <v>8221</v>
      </c>
      <c r="E597">
        <v>10</v>
      </c>
      <c r="M597">
        <v>19</v>
      </c>
      <c r="N597">
        <v>10</v>
      </c>
    </row>
    <row r="598" spans="1:14" x14ac:dyDescent="0.3">
      <c r="A598" t="s">
        <v>8219</v>
      </c>
      <c r="B598">
        <v>81</v>
      </c>
      <c r="D598" t="s">
        <v>8221</v>
      </c>
      <c r="E598">
        <v>3</v>
      </c>
      <c r="M598">
        <v>81</v>
      </c>
      <c r="N598">
        <v>3</v>
      </c>
    </row>
    <row r="599" spans="1:14" x14ac:dyDescent="0.3">
      <c r="A599" t="s">
        <v>8219</v>
      </c>
      <c r="B599">
        <v>264</v>
      </c>
      <c r="D599" t="s">
        <v>8221</v>
      </c>
      <c r="E599">
        <v>2</v>
      </c>
      <c r="M599">
        <v>264</v>
      </c>
      <c r="N599">
        <v>2</v>
      </c>
    </row>
    <row r="600" spans="1:14" x14ac:dyDescent="0.3">
      <c r="A600" t="s">
        <v>8219</v>
      </c>
      <c r="B600">
        <v>25</v>
      </c>
      <c r="D600" t="s">
        <v>8221</v>
      </c>
      <c r="E600">
        <v>2</v>
      </c>
      <c r="M600">
        <v>25</v>
      </c>
      <c r="N600">
        <v>2</v>
      </c>
    </row>
    <row r="601" spans="1:14" x14ac:dyDescent="0.3">
      <c r="A601" t="s">
        <v>8219</v>
      </c>
      <c r="B601">
        <v>5</v>
      </c>
      <c r="D601" t="s">
        <v>8221</v>
      </c>
      <c r="E601">
        <v>1</v>
      </c>
      <c r="M601">
        <v>5</v>
      </c>
      <c r="N601">
        <v>1</v>
      </c>
    </row>
    <row r="602" spans="1:14" x14ac:dyDescent="0.3">
      <c r="A602" t="s">
        <v>8219</v>
      </c>
      <c r="B602">
        <v>144</v>
      </c>
      <c r="D602" t="s">
        <v>8221</v>
      </c>
      <c r="E602">
        <v>14</v>
      </c>
      <c r="M602">
        <v>144</v>
      </c>
      <c r="N602">
        <v>14</v>
      </c>
    </row>
    <row r="603" spans="1:14" x14ac:dyDescent="0.3">
      <c r="A603" t="s">
        <v>8219</v>
      </c>
      <c r="B603">
        <v>92</v>
      </c>
      <c r="D603" t="s">
        <v>8221</v>
      </c>
      <c r="E603">
        <v>0</v>
      </c>
      <c r="M603">
        <v>92</v>
      </c>
      <c r="N603">
        <v>0</v>
      </c>
    </row>
    <row r="604" spans="1:14" x14ac:dyDescent="0.3">
      <c r="A604" t="s">
        <v>8219</v>
      </c>
      <c r="B604">
        <v>147</v>
      </c>
      <c r="D604" t="s">
        <v>8221</v>
      </c>
      <c r="E604">
        <v>0</v>
      </c>
      <c r="M604">
        <v>147</v>
      </c>
      <c r="N604">
        <v>0</v>
      </c>
    </row>
    <row r="605" spans="1:14" x14ac:dyDescent="0.3">
      <c r="A605" t="s">
        <v>8219</v>
      </c>
      <c r="B605">
        <v>90</v>
      </c>
      <c r="D605" t="s">
        <v>8221</v>
      </c>
      <c r="E605">
        <v>4</v>
      </c>
      <c r="M605">
        <v>90</v>
      </c>
      <c r="N605">
        <v>4</v>
      </c>
    </row>
    <row r="606" spans="1:14" x14ac:dyDescent="0.3">
      <c r="A606" t="s">
        <v>8219</v>
      </c>
      <c r="B606">
        <v>87</v>
      </c>
      <c r="D606" t="s">
        <v>8221</v>
      </c>
      <c r="E606">
        <v>3</v>
      </c>
      <c r="M606">
        <v>87</v>
      </c>
      <c r="N606">
        <v>3</v>
      </c>
    </row>
    <row r="607" spans="1:14" x14ac:dyDescent="0.3">
      <c r="A607" t="s">
        <v>8219</v>
      </c>
      <c r="B607">
        <v>406</v>
      </c>
      <c r="D607" t="s">
        <v>8221</v>
      </c>
      <c r="E607">
        <v>0</v>
      </c>
      <c r="M607">
        <v>406</v>
      </c>
      <c r="N607">
        <v>0</v>
      </c>
    </row>
    <row r="608" spans="1:14" x14ac:dyDescent="0.3">
      <c r="A608" t="s">
        <v>8219</v>
      </c>
      <c r="B608">
        <v>20</v>
      </c>
      <c r="D608" t="s">
        <v>8221</v>
      </c>
      <c r="E608">
        <v>5</v>
      </c>
      <c r="M608">
        <v>20</v>
      </c>
      <c r="N608">
        <v>5</v>
      </c>
    </row>
    <row r="609" spans="1:14" x14ac:dyDescent="0.3">
      <c r="A609" t="s">
        <v>8219</v>
      </c>
      <c r="B609">
        <v>70</v>
      </c>
      <c r="D609" t="s">
        <v>8221</v>
      </c>
      <c r="E609">
        <v>47</v>
      </c>
      <c r="M609">
        <v>70</v>
      </c>
      <c r="N609">
        <v>47</v>
      </c>
    </row>
    <row r="610" spans="1:14" x14ac:dyDescent="0.3">
      <c r="A610" t="s">
        <v>8219</v>
      </c>
      <c r="B610">
        <v>16</v>
      </c>
      <c r="D610" t="s">
        <v>8221</v>
      </c>
      <c r="E610">
        <v>0</v>
      </c>
      <c r="M610">
        <v>16</v>
      </c>
      <c r="N610">
        <v>0</v>
      </c>
    </row>
    <row r="611" spans="1:14" x14ac:dyDescent="0.3">
      <c r="A611" t="s">
        <v>8219</v>
      </c>
      <c r="B611">
        <v>52</v>
      </c>
      <c r="D611" t="s">
        <v>8221</v>
      </c>
      <c r="E611">
        <v>10</v>
      </c>
      <c r="M611">
        <v>52</v>
      </c>
      <c r="N611">
        <v>10</v>
      </c>
    </row>
    <row r="612" spans="1:14" x14ac:dyDescent="0.3">
      <c r="A612" t="s">
        <v>8219</v>
      </c>
      <c r="B612">
        <v>66</v>
      </c>
      <c r="D612" t="s">
        <v>8221</v>
      </c>
      <c r="E612">
        <v>11</v>
      </c>
      <c r="M612">
        <v>66</v>
      </c>
      <c r="N612">
        <v>11</v>
      </c>
    </row>
    <row r="613" spans="1:14" x14ac:dyDescent="0.3">
      <c r="A613" t="s">
        <v>8219</v>
      </c>
      <c r="B613">
        <v>109</v>
      </c>
      <c r="D613" t="s">
        <v>8221</v>
      </c>
      <c r="E613">
        <v>2</v>
      </c>
      <c r="M613">
        <v>109</v>
      </c>
      <c r="N613">
        <v>2</v>
      </c>
    </row>
    <row r="614" spans="1:14" x14ac:dyDescent="0.3">
      <c r="A614" t="s">
        <v>8219</v>
      </c>
      <c r="B614">
        <v>168</v>
      </c>
      <c r="D614" t="s">
        <v>8221</v>
      </c>
      <c r="E614">
        <v>2</v>
      </c>
      <c r="M614">
        <v>168</v>
      </c>
      <c r="N614">
        <v>2</v>
      </c>
    </row>
    <row r="615" spans="1:14" x14ac:dyDescent="0.3">
      <c r="A615" t="s">
        <v>8219</v>
      </c>
      <c r="B615">
        <v>31</v>
      </c>
      <c r="D615" t="s">
        <v>8221</v>
      </c>
      <c r="E615">
        <v>22</v>
      </c>
      <c r="M615">
        <v>31</v>
      </c>
      <c r="N615">
        <v>22</v>
      </c>
    </row>
    <row r="616" spans="1:14" x14ac:dyDescent="0.3">
      <c r="A616" t="s">
        <v>8219</v>
      </c>
      <c r="B616">
        <v>133</v>
      </c>
      <c r="D616" t="s">
        <v>8221</v>
      </c>
      <c r="E616">
        <v>8</v>
      </c>
      <c r="M616">
        <v>133</v>
      </c>
      <c r="N616">
        <v>8</v>
      </c>
    </row>
    <row r="617" spans="1:14" x14ac:dyDescent="0.3">
      <c r="A617" t="s">
        <v>8219</v>
      </c>
      <c r="B617">
        <v>151</v>
      </c>
      <c r="D617" t="s">
        <v>8221</v>
      </c>
      <c r="E617">
        <v>6</v>
      </c>
      <c r="M617">
        <v>151</v>
      </c>
      <c r="N617">
        <v>6</v>
      </c>
    </row>
    <row r="618" spans="1:14" x14ac:dyDescent="0.3">
      <c r="A618" t="s">
        <v>8219</v>
      </c>
      <c r="B618">
        <v>5</v>
      </c>
      <c r="D618" t="s">
        <v>8221</v>
      </c>
      <c r="E618">
        <v>1</v>
      </c>
      <c r="M618">
        <v>5</v>
      </c>
      <c r="N618">
        <v>1</v>
      </c>
    </row>
    <row r="619" spans="1:14" x14ac:dyDescent="0.3">
      <c r="A619" t="s">
        <v>8219</v>
      </c>
      <c r="B619">
        <v>73</v>
      </c>
      <c r="D619" t="s">
        <v>8221</v>
      </c>
      <c r="E619">
        <v>3</v>
      </c>
      <c r="M619">
        <v>73</v>
      </c>
      <c r="N619">
        <v>3</v>
      </c>
    </row>
    <row r="620" spans="1:14" x14ac:dyDescent="0.3">
      <c r="A620" t="s">
        <v>8219</v>
      </c>
      <c r="B620">
        <v>148</v>
      </c>
      <c r="D620" t="s">
        <v>8221</v>
      </c>
      <c r="E620">
        <v>0</v>
      </c>
      <c r="M620">
        <v>148</v>
      </c>
      <c r="N620">
        <v>0</v>
      </c>
    </row>
    <row r="621" spans="1:14" x14ac:dyDescent="0.3">
      <c r="A621" t="s">
        <v>8219</v>
      </c>
      <c r="B621">
        <v>93</v>
      </c>
      <c r="D621" t="s">
        <v>8221</v>
      </c>
      <c r="E621">
        <v>0</v>
      </c>
      <c r="M621">
        <v>93</v>
      </c>
      <c r="N621">
        <v>0</v>
      </c>
    </row>
    <row r="622" spans="1:14" x14ac:dyDescent="0.3">
      <c r="A622" t="s">
        <v>8219</v>
      </c>
      <c r="B622">
        <v>63</v>
      </c>
      <c r="D622" t="s">
        <v>8221</v>
      </c>
      <c r="E622">
        <v>0</v>
      </c>
      <c r="M622">
        <v>63</v>
      </c>
      <c r="N622">
        <v>0</v>
      </c>
    </row>
    <row r="623" spans="1:14" x14ac:dyDescent="0.3">
      <c r="A623" t="s">
        <v>8219</v>
      </c>
      <c r="B623">
        <v>134</v>
      </c>
      <c r="D623" t="s">
        <v>8221</v>
      </c>
      <c r="E623">
        <v>0</v>
      </c>
      <c r="M623">
        <v>134</v>
      </c>
      <c r="N623">
        <v>0</v>
      </c>
    </row>
    <row r="624" spans="1:14" x14ac:dyDescent="0.3">
      <c r="A624" t="s">
        <v>8219</v>
      </c>
      <c r="B624">
        <v>14</v>
      </c>
      <c r="D624" t="s">
        <v>8221</v>
      </c>
      <c r="E624">
        <v>0</v>
      </c>
      <c r="M624">
        <v>14</v>
      </c>
      <c r="N624">
        <v>0</v>
      </c>
    </row>
    <row r="625" spans="1:14" x14ac:dyDescent="0.3">
      <c r="A625" t="s">
        <v>8219</v>
      </c>
      <c r="B625">
        <v>78</v>
      </c>
      <c r="D625" t="s">
        <v>8221</v>
      </c>
      <c r="E625">
        <v>3</v>
      </c>
      <c r="M625">
        <v>78</v>
      </c>
      <c r="N625">
        <v>3</v>
      </c>
    </row>
    <row r="626" spans="1:14" x14ac:dyDescent="0.3">
      <c r="A626" t="s">
        <v>8219</v>
      </c>
      <c r="B626">
        <v>112</v>
      </c>
      <c r="D626" t="s">
        <v>8221</v>
      </c>
      <c r="E626">
        <v>0</v>
      </c>
      <c r="M626">
        <v>112</v>
      </c>
      <c r="N626">
        <v>0</v>
      </c>
    </row>
    <row r="627" spans="1:14" x14ac:dyDescent="0.3">
      <c r="A627" t="s">
        <v>8219</v>
      </c>
      <c r="B627">
        <v>34</v>
      </c>
      <c r="D627" t="s">
        <v>8221</v>
      </c>
      <c r="E627">
        <v>0</v>
      </c>
      <c r="M627">
        <v>34</v>
      </c>
      <c r="N627">
        <v>0</v>
      </c>
    </row>
    <row r="628" spans="1:14" x14ac:dyDescent="0.3">
      <c r="A628" t="s">
        <v>8219</v>
      </c>
      <c r="B628">
        <v>19</v>
      </c>
      <c r="D628" t="s">
        <v>8221</v>
      </c>
      <c r="E628">
        <v>1</v>
      </c>
      <c r="M628">
        <v>19</v>
      </c>
      <c r="N628">
        <v>1</v>
      </c>
    </row>
    <row r="629" spans="1:14" x14ac:dyDescent="0.3">
      <c r="A629" t="s">
        <v>8219</v>
      </c>
      <c r="B629">
        <v>13</v>
      </c>
      <c r="D629" t="s">
        <v>8221</v>
      </c>
      <c r="E629">
        <v>6</v>
      </c>
      <c r="M629">
        <v>13</v>
      </c>
      <c r="N629">
        <v>6</v>
      </c>
    </row>
    <row r="630" spans="1:14" x14ac:dyDescent="0.3">
      <c r="A630" t="s">
        <v>8219</v>
      </c>
      <c r="B630">
        <v>104</v>
      </c>
      <c r="D630" t="s">
        <v>8221</v>
      </c>
      <c r="E630">
        <v>1</v>
      </c>
      <c r="M630">
        <v>104</v>
      </c>
      <c r="N630">
        <v>1</v>
      </c>
    </row>
    <row r="631" spans="1:14" x14ac:dyDescent="0.3">
      <c r="A631" t="s">
        <v>8219</v>
      </c>
      <c r="B631">
        <v>52</v>
      </c>
      <c r="D631" t="s">
        <v>8221</v>
      </c>
      <c r="E631">
        <v>2</v>
      </c>
      <c r="M631">
        <v>52</v>
      </c>
      <c r="N631">
        <v>2</v>
      </c>
    </row>
    <row r="632" spans="1:14" x14ac:dyDescent="0.3">
      <c r="A632" t="s">
        <v>8219</v>
      </c>
      <c r="B632">
        <v>17</v>
      </c>
      <c r="D632" t="s">
        <v>8221</v>
      </c>
      <c r="E632">
        <v>0</v>
      </c>
      <c r="M632">
        <v>17</v>
      </c>
      <c r="N632">
        <v>0</v>
      </c>
    </row>
    <row r="633" spans="1:14" x14ac:dyDescent="0.3">
      <c r="A633" t="s">
        <v>8219</v>
      </c>
      <c r="B633">
        <v>82</v>
      </c>
      <c r="D633" t="s">
        <v>8221</v>
      </c>
      <c r="E633">
        <v>3</v>
      </c>
      <c r="M633">
        <v>82</v>
      </c>
      <c r="N633">
        <v>3</v>
      </c>
    </row>
    <row r="634" spans="1:14" x14ac:dyDescent="0.3">
      <c r="A634" t="s">
        <v>8219</v>
      </c>
      <c r="B634">
        <v>73</v>
      </c>
      <c r="D634" t="s">
        <v>8221</v>
      </c>
      <c r="E634">
        <v>3</v>
      </c>
      <c r="M634">
        <v>73</v>
      </c>
      <c r="N634">
        <v>3</v>
      </c>
    </row>
    <row r="635" spans="1:14" x14ac:dyDescent="0.3">
      <c r="A635" t="s">
        <v>8219</v>
      </c>
      <c r="B635">
        <v>158</v>
      </c>
      <c r="D635" t="s">
        <v>8221</v>
      </c>
      <c r="E635">
        <v>0</v>
      </c>
      <c r="M635">
        <v>158</v>
      </c>
      <c r="N635">
        <v>0</v>
      </c>
    </row>
    <row r="636" spans="1:14" x14ac:dyDescent="0.3">
      <c r="A636" t="s">
        <v>8219</v>
      </c>
      <c r="B636">
        <v>65</v>
      </c>
      <c r="D636" t="s">
        <v>8221</v>
      </c>
      <c r="E636">
        <v>6</v>
      </c>
      <c r="M636">
        <v>65</v>
      </c>
      <c r="N636">
        <v>6</v>
      </c>
    </row>
    <row r="637" spans="1:14" x14ac:dyDescent="0.3">
      <c r="A637" t="s">
        <v>8219</v>
      </c>
      <c r="B637">
        <v>184</v>
      </c>
      <c r="D637" t="s">
        <v>8221</v>
      </c>
      <c r="E637">
        <v>0</v>
      </c>
      <c r="M637">
        <v>184</v>
      </c>
      <c r="N637">
        <v>0</v>
      </c>
    </row>
    <row r="638" spans="1:14" x14ac:dyDescent="0.3">
      <c r="A638" t="s">
        <v>8219</v>
      </c>
      <c r="B638">
        <v>34</v>
      </c>
      <c r="D638" t="s">
        <v>8221</v>
      </c>
      <c r="E638">
        <v>19</v>
      </c>
      <c r="M638">
        <v>34</v>
      </c>
      <c r="N638">
        <v>19</v>
      </c>
    </row>
    <row r="639" spans="1:14" x14ac:dyDescent="0.3">
      <c r="A639" t="s">
        <v>8219</v>
      </c>
      <c r="B639">
        <v>240</v>
      </c>
      <c r="D639" t="s">
        <v>8221</v>
      </c>
      <c r="E639">
        <v>1</v>
      </c>
      <c r="M639">
        <v>240</v>
      </c>
      <c r="N639">
        <v>1</v>
      </c>
    </row>
    <row r="640" spans="1:14" x14ac:dyDescent="0.3">
      <c r="A640" t="s">
        <v>8219</v>
      </c>
      <c r="B640">
        <v>113</v>
      </c>
      <c r="D640" t="s">
        <v>8221</v>
      </c>
      <c r="E640">
        <v>2</v>
      </c>
      <c r="M640">
        <v>113</v>
      </c>
      <c r="N640">
        <v>2</v>
      </c>
    </row>
    <row r="641" spans="1:14" x14ac:dyDescent="0.3">
      <c r="A641" t="s">
        <v>8219</v>
      </c>
      <c r="B641">
        <v>66</v>
      </c>
      <c r="D641" t="s">
        <v>8221</v>
      </c>
      <c r="E641">
        <v>0</v>
      </c>
      <c r="M641">
        <v>66</v>
      </c>
      <c r="N641">
        <v>0</v>
      </c>
    </row>
    <row r="642" spans="1:14" x14ac:dyDescent="0.3">
      <c r="A642" t="s">
        <v>8219</v>
      </c>
      <c r="B642">
        <v>340</v>
      </c>
      <c r="D642" t="s">
        <v>8221</v>
      </c>
      <c r="E642">
        <v>11</v>
      </c>
      <c r="M642">
        <v>340</v>
      </c>
      <c r="N642">
        <v>11</v>
      </c>
    </row>
    <row r="643" spans="1:14" x14ac:dyDescent="0.3">
      <c r="A643" t="s">
        <v>8219</v>
      </c>
      <c r="B643">
        <v>150</v>
      </c>
      <c r="D643" t="s">
        <v>8221</v>
      </c>
      <c r="E643">
        <v>0</v>
      </c>
      <c r="M643">
        <v>150</v>
      </c>
      <c r="N643">
        <v>0</v>
      </c>
    </row>
    <row r="644" spans="1:14" x14ac:dyDescent="0.3">
      <c r="A644" t="s">
        <v>8219</v>
      </c>
      <c r="B644">
        <v>25</v>
      </c>
      <c r="D644" t="s">
        <v>8221</v>
      </c>
      <c r="E644">
        <v>0</v>
      </c>
      <c r="M644">
        <v>25</v>
      </c>
      <c r="N644">
        <v>0</v>
      </c>
    </row>
    <row r="645" spans="1:14" x14ac:dyDescent="0.3">
      <c r="A645" t="s">
        <v>8219</v>
      </c>
      <c r="B645">
        <v>234</v>
      </c>
      <c r="D645" t="s">
        <v>8221</v>
      </c>
      <c r="E645">
        <v>1</v>
      </c>
      <c r="M645">
        <v>234</v>
      </c>
      <c r="N645">
        <v>1</v>
      </c>
    </row>
    <row r="646" spans="1:14" x14ac:dyDescent="0.3">
      <c r="A646" t="s">
        <v>8219</v>
      </c>
      <c r="B646">
        <v>2602</v>
      </c>
      <c r="D646" t="s">
        <v>8221</v>
      </c>
      <c r="E646">
        <v>3</v>
      </c>
      <c r="M646">
        <v>2602</v>
      </c>
      <c r="N646">
        <v>3</v>
      </c>
    </row>
    <row r="647" spans="1:14" x14ac:dyDescent="0.3">
      <c r="A647" t="s">
        <v>8219</v>
      </c>
      <c r="B647">
        <v>248</v>
      </c>
      <c r="D647" t="s">
        <v>8221</v>
      </c>
      <c r="E647">
        <v>1</v>
      </c>
      <c r="M647">
        <v>248</v>
      </c>
      <c r="N647">
        <v>1</v>
      </c>
    </row>
    <row r="648" spans="1:14" x14ac:dyDescent="0.3">
      <c r="A648" t="s">
        <v>8219</v>
      </c>
      <c r="B648">
        <v>600</v>
      </c>
      <c r="D648" t="s">
        <v>8221</v>
      </c>
      <c r="E648">
        <v>15</v>
      </c>
      <c r="M648">
        <v>600</v>
      </c>
      <c r="N648">
        <v>15</v>
      </c>
    </row>
    <row r="649" spans="1:14" x14ac:dyDescent="0.3">
      <c r="A649" t="s">
        <v>8219</v>
      </c>
      <c r="B649">
        <v>293</v>
      </c>
      <c r="D649" t="s">
        <v>8221</v>
      </c>
      <c r="E649">
        <v>2</v>
      </c>
      <c r="M649">
        <v>293</v>
      </c>
      <c r="N649">
        <v>2</v>
      </c>
    </row>
    <row r="650" spans="1:14" x14ac:dyDescent="0.3">
      <c r="A650" t="s">
        <v>8219</v>
      </c>
      <c r="B650">
        <v>321</v>
      </c>
      <c r="D650" t="s">
        <v>8221</v>
      </c>
      <c r="E650">
        <v>1</v>
      </c>
      <c r="M650">
        <v>321</v>
      </c>
      <c r="N650">
        <v>1</v>
      </c>
    </row>
    <row r="651" spans="1:14" x14ac:dyDescent="0.3">
      <c r="A651" t="s">
        <v>8219</v>
      </c>
      <c r="B651">
        <v>81</v>
      </c>
      <c r="D651" t="s">
        <v>8221</v>
      </c>
      <c r="E651">
        <v>1</v>
      </c>
      <c r="M651">
        <v>81</v>
      </c>
      <c r="N651">
        <v>1</v>
      </c>
    </row>
    <row r="652" spans="1:14" x14ac:dyDescent="0.3">
      <c r="A652" t="s">
        <v>8219</v>
      </c>
      <c r="B652">
        <v>343</v>
      </c>
      <c r="D652" t="s">
        <v>8221</v>
      </c>
      <c r="E652">
        <v>0</v>
      </c>
      <c r="M652">
        <v>343</v>
      </c>
      <c r="N652">
        <v>0</v>
      </c>
    </row>
    <row r="653" spans="1:14" x14ac:dyDescent="0.3">
      <c r="A653" t="s">
        <v>8219</v>
      </c>
      <c r="B653">
        <v>336</v>
      </c>
      <c r="D653" t="s">
        <v>8221</v>
      </c>
      <c r="E653">
        <v>1</v>
      </c>
      <c r="M653">
        <v>336</v>
      </c>
      <c r="N653">
        <v>1</v>
      </c>
    </row>
    <row r="654" spans="1:14" x14ac:dyDescent="0.3">
      <c r="A654" t="s">
        <v>8219</v>
      </c>
      <c r="B654">
        <v>47</v>
      </c>
      <c r="D654" t="s">
        <v>8221</v>
      </c>
      <c r="E654">
        <v>11</v>
      </c>
      <c r="M654">
        <v>47</v>
      </c>
      <c r="N654">
        <v>11</v>
      </c>
    </row>
    <row r="655" spans="1:14" x14ac:dyDescent="0.3">
      <c r="A655" t="s">
        <v>8219</v>
      </c>
      <c r="B655">
        <v>76</v>
      </c>
      <c r="D655" t="s">
        <v>8221</v>
      </c>
      <c r="E655">
        <v>0</v>
      </c>
      <c r="M655">
        <v>76</v>
      </c>
      <c r="N655">
        <v>0</v>
      </c>
    </row>
    <row r="656" spans="1:14" x14ac:dyDescent="0.3">
      <c r="A656" t="s">
        <v>8219</v>
      </c>
      <c r="B656">
        <v>441</v>
      </c>
      <c r="D656" t="s">
        <v>8221</v>
      </c>
      <c r="E656">
        <v>1</v>
      </c>
      <c r="M656">
        <v>441</v>
      </c>
      <c r="N656">
        <v>1</v>
      </c>
    </row>
    <row r="657" spans="1:14" x14ac:dyDescent="0.3">
      <c r="A657" t="s">
        <v>8219</v>
      </c>
      <c r="B657">
        <v>916</v>
      </c>
      <c r="D657" t="s">
        <v>8221</v>
      </c>
      <c r="E657">
        <v>6</v>
      </c>
      <c r="M657">
        <v>916</v>
      </c>
      <c r="N657">
        <v>6</v>
      </c>
    </row>
    <row r="658" spans="1:14" x14ac:dyDescent="0.3">
      <c r="A658" t="s">
        <v>8219</v>
      </c>
      <c r="B658">
        <v>369</v>
      </c>
      <c r="D658" t="s">
        <v>8221</v>
      </c>
      <c r="E658">
        <v>7</v>
      </c>
      <c r="M658">
        <v>369</v>
      </c>
      <c r="N658">
        <v>7</v>
      </c>
    </row>
    <row r="659" spans="1:14" x14ac:dyDescent="0.3">
      <c r="A659" t="s">
        <v>8219</v>
      </c>
      <c r="B659">
        <v>20242</v>
      </c>
      <c r="D659" t="s">
        <v>8221</v>
      </c>
      <c r="E659">
        <v>0</v>
      </c>
      <c r="M659">
        <v>20242</v>
      </c>
      <c r="N659">
        <v>0</v>
      </c>
    </row>
    <row r="660" spans="1:14" x14ac:dyDescent="0.3">
      <c r="A660" t="s">
        <v>8219</v>
      </c>
      <c r="B660">
        <v>71</v>
      </c>
      <c r="D660" t="s">
        <v>8221</v>
      </c>
      <c r="E660">
        <v>16</v>
      </c>
      <c r="M660">
        <v>71</v>
      </c>
      <c r="N660">
        <v>16</v>
      </c>
    </row>
    <row r="661" spans="1:14" x14ac:dyDescent="0.3">
      <c r="A661" t="s">
        <v>8219</v>
      </c>
      <c r="B661">
        <v>635</v>
      </c>
      <c r="D661" t="s">
        <v>8221</v>
      </c>
      <c r="E661">
        <v>0</v>
      </c>
      <c r="M661">
        <v>635</v>
      </c>
      <c r="N661">
        <v>0</v>
      </c>
    </row>
    <row r="662" spans="1:14" x14ac:dyDescent="0.3">
      <c r="A662" t="s">
        <v>8219</v>
      </c>
      <c r="B662">
        <v>885</v>
      </c>
      <c r="D662" t="s">
        <v>8221</v>
      </c>
      <c r="E662">
        <v>0</v>
      </c>
      <c r="M662">
        <v>885</v>
      </c>
      <c r="N662">
        <v>0</v>
      </c>
    </row>
    <row r="663" spans="1:14" x14ac:dyDescent="0.3">
      <c r="A663" t="s">
        <v>8219</v>
      </c>
      <c r="B663">
        <v>329</v>
      </c>
      <c r="D663" t="s">
        <v>8221</v>
      </c>
      <c r="E663">
        <v>0</v>
      </c>
      <c r="M663">
        <v>329</v>
      </c>
      <c r="N663">
        <v>0</v>
      </c>
    </row>
    <row r="664" spans="1:14" x14ac:dyDescent="0.3">
      <c r="A664" t="s">
        <v>8219</v>
      </c>
      <c r="B664">
        <v>71</v>
      </c>
      <c r="D664" t="s">
        <v>8221</v>
      </c>
      <c r="E664">
        <v>12</v>
      </c>
      <c r="M664">
        <v>71</v>
      </c>
      <c r="N664">
        <v>12</v>
      </c>
    </row>
    <row r="665" spans="1:14" x14ac:dyDescent="0.3">
      <c r="A665" t="s">
        <v>8219</v>
      </c>
      <c r="B665">
        <v>269</v>
      </c>
      <c r="D665" t="s">
        <v>8221</v>
      </c>
      <c r="E665">
        <v>1</v>
      </c>
      <c r="M665">
        <v>269</v>
      </c>
      <c r="N665">
        <v>1</v>
      </c>
    </row>
    <row r="666" spans="1:14" x14ac:dyDescent="0.3">
      <c r="A666" t="s">
        <v>8219</v>
      </c>
      <c r="B666">
        <v>345</v>
      </c>
      <c r="D666" t="s">
        <v>8221</v>
      </c>
      <c r="E666">
        <v>3</v>
      </c>
      <c r="M666">
        <v>345</v>
      </c>
      <c r="N666">
        <v>3</v>
      </c>
    </row>
    <row r="667" spans="1:14" x14ac:dyDescent="0.3">
      <c r="A667" t="s">
        <v>8219</v>
      </c>
      <c r="B667">
        <v>43</v>
      </c>
      <c r="D667" t="s">
        <v>8221</v>
      </c>
      <c r="E667">
        <v>1</v>
      </c>
      <c r="M667">
        <v>43</v>
      </c>
      <c r="N667">
        <v>1</v>
      </c>
    </row>
    <row r="668" spans="1:14" x14ac:dyDescent="0.3">
      <c r="A668" t="s">
        <v>8219</v>
      </c>
      <c r="B668">
        <v>33</v>
      </c>
      <c r="D668" t="s">
        <v>8221</v>
      </c>
      <c r="E668">
        <v>4</v>
      </c>
      <c r="M668">
        <v>33</v>
      </c>
      <c r="N668">
        <v>4</v>
      </c>
    </row>
    <row r="669" spans="1:14" x14ac:dyDescent="0.3">
      <c r="A669" t="s">
        <v>8219</v>
      </c>
      <c r="B669">
        <v>211</v>
      </c>
      <c r="D669" t="s">
        <v>8221</v>
      </c>
      <c r="E669">
        <v>1</v>
      </c>
      <c r="M669">
        <v>211</v>
      </c>
      <c r="N669">
        <v>1</v>
      </c>
    </row>
    <row r="670" spans="1:14" x14ac:dyDescent="0.3">
      <c r="A670" t="s">
        <v>8219</v>
      </c>
      <c r="B670">
        <v>196</v>
      </c>
      <c r="D670" t="s">
        <v>8221</v>
      </c>
      <c r="E670">
        <v>3</v>
      </c>
      <c r="M670">
        <v>196</v>
      </c>
      <c r="N670">
        <v>3</v>
      </c>
    </row>
    <row r="671" spans="1:14" x14ac:dyDescent="0.3">
      <c r="A671" t="s">
        <v>8219</v>
      </c>
      <c r="B671">
        <v>405</v>
      </c>
      <c r="D671" t="s">
        <v>8221</v>
      </c>
      <c r="E671">
        <v>1</v>
      </c>
      <c r="M671">
        <v>405</v>
      </c>
      <c r="N671">
        <v>1</v>
      </c>
    </row>
    <row r="672" spans="1:14" x14ac:dyDescent="0.3">
      <c r="A672" t="s">
        <v>8219</v>
      </c>
      <c r="B672">
        <v>206</v>
      </c>
      <c r="D672" t="s">
        <v>8221</v>
      </c>
      <c r="E672">
        <v>0</v>
      </c>
      <c r="M672">
        <v>206</v>
      </c>
      <c r="N672">
        <v>0</v>
      </c>
    </row>
    <row r="673" spans="1:14" x14ac:dyDescent="0.3">
      <c r="A673" t="s">
        <v>8219</v>
      </c>
      <c r="B673">
        <v>335</v>
      </c>
      <c r="D673" t="s">
        <v>8221</v>
      </c>
      <c r="E673">
        <v>12</v>
      </c>
      <c r="M673">
        <v>335</v>
      </c>
      <c r="N673">
        <v>12</v>
      </c>
    </row>
    <row r="674" spans="1:14" x14ac:dyDescent="0.3">
      <c r="A674" t="s">
        <v>8219</v>
      </c>
      <c r="B674">
        <v>215</v>
      </c>
      <c r="D674" t="s">
        <v>8221</v>
      </c>
      <c r="E674">
        <v>0</v>
      </c>
      <c r="M674">
        <v>215</v>
      </c>
      <c r="N674">
        <v>0</v>
      </c>
    </row>
    <row r="675" spans="1:14" x14ac:dyDescent="0.3">
      <c r="A675" t="s">
        <v>8219</v>
      </c>
      <c r="B675">
        <v>176</v>
      </c>
      <c r="D675" t="s">
        <v>8221</v>
      </c>
      <c r="E675">
        <v>1</v>
      </c>
      <c r="M675">
        <v>176</v>
      </c>
      <c r="N675">
        <v>1</v>
      </c>
    </row>
    <row r="676" spans="1:14" x14ac:dyDescent="0.3">
      <c r="A676" t="s">
        <v>8219</v>
      </c>
      <c r="B676">
        <v>555</v>
      </c>
      <c r="D676" t="s">
        <v>8221</v>
      </c>
      <c r="E676">
        <v>0</v>
      </c>
      <c r="M676">
        <v>555</v>
      </c>
      <c r="N676">
        <v>0</v>
      </c>
    </row>
    <row r="677" spans="1:14" x14ac:dyDescent="0.3">
      <c r="A677" t="s">
        <v>8219</v>
      </c>
      <c r="B677">
        <v>116</v>
      </c>
      <c r="D677" t="s">
        <v>8221</v>
      </c>
      <c r="E677">
        <v>0</v>
      </c>
      <c r="M677">
        <v>116</v>
      </c>
      <c r="N677">
        <v>0</v>
      </c>
    </row>
    <row r="678" spans="1:14" x14ac:dyDescent="0.3">
      <c r="A678" t="s">
        <v>8219</v>
      </c>
      <c r="B678">
        <v>615</v>
      </c>
      <c r="D678" t="s">
        <v>8221</v>
      </c>
      <c r="E678">
        <v>2</v>
      </c>
      <c r="M678">
        <v>615</v>
      </c>
      <c r="N678">
        <v>2</v>
      </c>
    </row>
    <row r="679" spans="1:14" x14ac:dyDescent="0.3">
      <c r="A679" t="s">
        <v>8219</v>
      </c>
      <c r="B679">
        <v>236</v>
      </c>
      <c r="D679" t="s">
        <v>8221</v>
      </c>
      <c r="E679">
        <v>92</v>
      </c>
      <c r="M679">
        <v>236</v>
      </c>
      <c r="N679">
        <v>92</v>
      </c>
    </row>
    <row r="680" spans="1:14" x14ac:dyDescent="0.3">
      <c r="A680" t="s">
        <v>8219</v>
      </c>
      <c r="B680">
        <v>145</v>
      </c>
      <c r="D680" t="s">
        <v>8221</v>
      </c>
      <c r="E680">
        <v>0</v>
      </c>
      <c r="M680">
        <v>145</v>
      </c>
      <c r="N680">
        <v>0</v>
      </c>
    </row>
    <row r="681" spans="1:14" x14ac:dyDescent="0.3">
      <c r="A681" t="s">
        <v>8219</v>
      </c>
      <c r="B681">
        <v>167</v>
      </c>
      <c r="D681" t="s">
        <v>8221</v>
      </c>
      <c r="E681">
        <v>3</v>
      </c>
      <c r="M681">
        <v>167</v>
      </c>
      <c r="N681">
        <v>3</v>
      </c>
    </row>
    <row r="682" spans="1:14" x14ac:dyDescent="0.3">
      <c r="A682" t="s">
        <v>8219</v>
      </c>
      <c r="B682">
        <v>235</v>
      </c>
      <c r="D682" t="s">
        <v>8221</v>
      </c>
      <c r="E682">
        <v>10</v>
      </c>
      <c r="M682">
        <v>235</v>
      </c>
      <c r="N682">
        <v>10</v>
      </c>
    </row>
    <row r="683" spans="1:14" x14ac:dyDescent="0.3">
      <c r="A683" t="s">
        <v>8219</v>
      </c>
      <c r="B683">
        <v>452</v>
      </c>
      <c r="D683" t="s">
        <v>8221</v>
      </c>
      <c r="E683">
        <v>7</v>
      </c>
      <c r="M683">
        <v>452</v>
      </c>
      <c r="N683">
        <v>7</v>
      </c>
    </row>
    <row r="684" spans="1:14" x14ac:dyDescent="0.3">
      <c r="A684" t="s">
        <v>8219</v>
      </c>
      <c r="B684">
        <v>241</v>
      </c>
      <c r="D684" t="s">
        <v>8221</v>
      </c>
      <c r="E684">
        <v>3</v>
      </c>
      <c r="M684">
        <v>241</v>
      </c>
      <c r="N684">
        <v>3</v>
      </c>
    </row>
    <row r="685" spans="1:14" x14ac:dyDescent="0.3">
      <c r="A685" t="s">
        <v>8219</v>
      </c>
      <c r="B685">
        <v>28</v>
      </c>
      <c r="D685" t="s">
        <v>8221</v>
      </c>
      <c r="E685">
        <v>0</v>
      </c>
      <c r="M685">
        <v>28</v>
      </c>
      <c r="N685">
        <v>0</v>
      </c>
    </row>
    <row r="686" spans="1:14" x14ac:dyDescent="0.3">
      <c r="A686" t="s">
        <v>8219</v>
      </c>
      <c r="B686">
        <v>140</v>
      </c>
      <c r="D686" t="s">
        <v>8221</v>
      </c>
      <c r="E686">
        <v>1</v>
      </c>
      <c r="M686">
        <v>140</v>
      </c>
      <c r="N686">
        <v>1</v>
      </c>
    </row>
    <row r="687" spans="1:14" x14ac:dyDescent="0.3">
      <c r="A687" t="s">
        <v>8219</v>
      </c>
      <c r="B687">
        <v>280</v>
      </c>
      <c r="D687" t="s">
        <v>8221</v>
      </c>
      <c r="E687">
        <v>0</v>
      </c>
      <c r="M687">
        <v>280</v>
      </c>
      <c r="N687">
        <v>0</v>
      </c>
    </row>
    <row r="688" spans="1:14" x14ac:dyDescent="0.3">
      <c r="A688" t="s">
        <v>8219</v>
      </c>
      <c r="B688">
        <v>70</v>
      </c>
      <c r="D688" t="s">
        <v>8221</v>
      </c>
      <c r="E688">
        <v>9</v>
      </c>
      <c r="M688">
        <v>70</v>
      </c>
      <c r="N688">
        <v>9</v>
      </c>
    </row>
    <row r="689" spans="1:14" x14ac:dyDescent="0.3">
      <c r="A689" t="s">
        <v>8219</v>
      </c>
      <c r="B689">
        <v>160</v>
      </c>
      <c r="D689" t="s">
        <v>8221</v>
      </c>
      <c r="E689">
        <v>2</v>
      </c>
      <c r="M689">
        <v>160</v>
      </c>
      <c r="N689">
        <v>2</v>
      </c>
    </row>
    <row r="690" spans="1:14" x14ac:dyDescent="0.3">
      <c r="A690" t="s">
        <v>8219</v>
      </c>
      <c r="B690">
        <v>141</v>
      </c>
      <c r="D690" t="s">
        <v>8221</v>
      </c>
      <c r="E690">
        <v>1</v>
      </c>
      <c r="M690">
        <v>141</v>
      </c>
      <c r="N690">
        <v>1</v>
      </c>
    </row>
    <row r="691" spans="1:14" x14ac:dyDescent="0.3">
      <c r="A691" t="s">
        <v>8219</v>
      </c>
      <c r="B691">
        <v>874</v>
      </c>
      <c r="D691" t="s">
        <v>8221</v>
      </c>
      <c r="E691">
        <v>2</v>
      </c>
      <c r="M691">
        <v>874</v>
      </c>
      <c r="N691">
        <v>2</v>
      </c>
    </row>
    <row r="692" spans="1:14" x14ac:dyDescent="0.3">
      <c r="A692" t="s">
        <v>8219</v>
      </c>
      <c r="B692">
        <v>73</v>
      </c>
      <c r="D692" t="s">
        <v>8221</v>
      </c>
      <c r="E692">
        <v>11</v>
      </c>
      <c r="M692">
        <v>73</v>
      </c>
      <c r="N692">
        <v>11</v>
      </c>
    </row>
    <row r="693" spans="1:14" x14ac:dyDescent="0.3">
      <c r="A693" t="s">
        <v>8219</v>
      </c>
      <c r="B693">
        <v>294</v>
      </c>
      <c r="D693" t="s">
        <v>8221</v>
      </c>
      <c r="E693">
        <v>0</v>
      </c>
      <c r="M693">
        <v>294</v>
      </c>
      <c r="N693">
        <v>0</v>
      </c>
    </row>
    <row r="694" spans="1:14" x14ac:dyDescent="0.3">
      <c r="A694" t="s">
        <v>8219</v>
      </c>
      <c r="B694">
        <v>740</v>
      </c>
      <c r="D694" t="s">
        <v>8221</v>
      </c>
      <c r="E694">
        <v>0</v>
      </c>
      <c r="M694">
        <v>740</v>
      </c>
      <c r="N694">
        <v>0</v>
      </c>
    </row>
    <row r="695" spans="1:14" x14ac:dyDescent="0.3">
      <c r="A695" t="s">
        <v>8219</v>
      </c>
      <c r="B695">
        <v>369</v>
      </c>
      <c r="D695" t="s">
        <v>8221</v>
      </c>
      <c r="E695">
        <v>9</v>
      </c>
      <c r="M695">
        <v>369</v>
      </c>
      <c r="N695">
        <v>9</v>
      </c>
    </row>
    <row r="696" spans="1:14" x14ac:dyDescent="0.3">
      <c r="A696" t="s">
        <v>8219</v>
      </c>
      <c r="B696">
        <v>110</v>
      </c>
      <c r="D696" t="s">
        <v>8221</v>
      </c>
      <c r="E696">
        <v>0</v>
      </c>
      <c r="M696">
        <v>110</v>
      </c>
      <c r="N696">
        <v>0</v>
      </c>
    </row>
    <row r="697" spans="1:14" x14ac:dyDescent="0.3">
      <c r="A697" t="s">
        <v>8219</v>
      </c>
      <c r="B697">
        <v>455</v>
      </c>
      <c r="D697" t="s">
        <v>8221</v>
      </c>
      <c r="E697">
        <v>4</v>
      </c>
      <c r="M697">
        <v>455</v>
      </c>
      <c r="N697">
        <v>4</v>
      </c>
    </row>
    <row r="698" spans="1:14" x14ac:dyDescent="0.3">
      <c r="A698" t="s">
        <v>8219</v>
      </c>
      <c r="B698">
        <v>224</v>
      </c>
      <c r="D698" t="s">
        <v>8221</v>
      </c>
      <c r="E698">
        <v>1</v>
      </c>
      <c r="M698">
        <v>224</v>
      </c>
      <c r="N698">
        <v>1</v>
      </c>
    </row>
    <row r="699" spans="1:14" x14ac:dyDescent="0.3">
      <c r="A699" t="s">
        <v>8219</v>
      </c>
      <c r="B699">
        <v>46</v>
      </c>
      <c r="D699" t="s">
        <v>8221</v>
      </c>
      <c r="E699">
        <v>2</v>
      </c>
      <c r="M699">
        <v>46</v>
      </c>
      <c r="N699">
        <v>2</v>
      </c>
    </row>
    <row r="700" spans="1:14" x14ac:dyDescent="0.3">
      <c r="A700" t="s">
        <v>8219</v>
      </c>
      <c r="B700">
        <v>284</v>
      </c>
      <c r="D700" t="s">
        <v>8221</v>
      </c>
      <c r="E700">
        <v>0</v>
      </c>
      <c r="M700">
        <v>284</v>
      </c>
      <c r="N700">
        <v>0</v>
      </c>
    </row>
    <row r="701" spans="1:14" x14ac:dyDescent="0.3">
      <c r="A701" t="s">
        <v>8219</v>
      </c>
      <c r="B701">
        <v>98</v>
      </c>
      <c r="D701" t="s">
        <v>8221</v>
      </c>
      <c r="E701">
        <v>1</v>
      </c>
      <c r="M701">
        <v>98</v>
      </c>
      <c r="N701">
        <v>1</v>
      </c>
    </row>
    <row r="702" spans="1:14" x14ac:dyDescent="0.3">
      <c r="A702" t="s">
        <v>8219</v>
      </c>
      <c r="B702">
        <v>56</v>
      </c>
      <c r="D702" t="s">
        <v>8221</v>
      </c>
      <c r="E702">
        <v>17</v>
      </c>
      <c r="M702">
        <v>56</v>
      </c>
      <c r="N702">
        <v>17</v>
      </c>
    </row>
    <row r="703" spans="1:14" x14ac:dyDescent="0.3">
      <c r="A703" t="s">
        <v>8219</v>
      </c>
      <c r="B703">
        <v>32</v>
      </c>
      <c r="D703" t="s">
        <v>8221</v>
      </c>
      <c r="E703">
        <v>2</v>
      </c>
      <c r="M703">
        <v>32</v>
      </c>
      <c r="N703">
        <v>2</v>
      </c>
    </row>
    <row r="704" spans="1:14" x14ac:dyDescent="0.3">
      <c r="A704" t="s">
        <v>8219</v>
      </c>
      <c r="B704">
        <v>30</v>
      </c>
      <c r="D704" t="s">
        <v>8221</v>
      </c>
      <c r="E704">
        <v>3</v>
      </c>
      <c r="M704">
        <v>30</v>
      </c>
      <c r="N704">
        <v>3</v>
      </c>
    </row>
    <row r="705" spans="1:14" x14ac:dyDescent="0.3">
      <c r="A705" t="s">
        <v>8219</v>
      </c>
      <c r="B705">
        <v>70</v>
      </c>
      <c r="D705" t="s">
        <v>8221</v>
      </c>
      <c r="E705">
        <v>41</v>
      </c>
      <c r="M705">
        <v>70</v>
      </c>
      <c r="N705">
        <v>41</v>
      </c>
    </row>
    <row r="706" spans="1:14" x14ac:dyDescent="0.3">
      <c r="A706" t="s">
        <v>8219</v>
      </c>
      <c r="B706">
        <v>44</v>
      </c>
      <c r="D706" t="s">
        <v>8221</v>
      </c>
      <c r="E706">
        <v>2</v>
      </c>
      <c r="M706">
        <v>44</v>
      </c>
      <c r="N706">
        <v>2</v>
      </c>
    </row>
    <row r="707" spans="1:14" x14ac:dyDescent="0.3">
      <c r="A707" t="s">
        <v>8219</v>
      </c>
      <c r="B707">
        <v>92</v>
      </c>
      <c r="D707" t="s">
        <v>8221</v>
      </c>
      <c r="E707">
        <v>3</v>
      </c>
      <c r="M707">
        <v>92</v>
      </c>
      <c r="N707">
        <v>3</v>
      </c>
    </row>
    <row r="708" spans="1:14" x14ac:dyDescent="0.3">
      <c r="A708" t="s">
        <v>8219</v>
      </c>
      <c r="B708">
        <v>205</v>
      </c>
      <c r="D708" t="s">
        <v>8221</v>
      </c>
      <c r="E708">
        <v>8</v>
      </c>
      <c r="M708">
        <v>205</v>
      </c>
      <c r="N708">
        <v>8</v>
      </c>
    </row>
    <row r="709" spans="1:14" x14ac:dyDescent="0.3">
      <c r="A709" t="s">
        <v>8219</v>
      </c>
      <c r="B709">
        <v>23</v>
      </c>
      <c r="D709" t="s">
        <v>8221</v>
      </c>
      <c r="E709">
        <v>0</v>
      </c>
      <c r="M709">
        <v>23</v>
      </c>
      <c r="N709">
        <v>0</v>
      </c>
    </row>
    <row r="710" spans="1:14" x14ac:dyDescent="0.3">
      <c r="A710" t="s">
        <v>8219</v>
      </c>
      <c r="B710">
        <v>4</v>
      </c>
      <c r="D710" t="s">
        <v>8221</v>
      </c>
      <c r="E710">
        <v>1</v>
      </c>
      <c r="M710">
        <v>4</v>
      </c>
      <c r="N710">
        <v>1</v>
      </c>
    </row>
    <row r="711" spans="1:14" x14ac:dyDescent="0.3">
      <c r="A711" t="s">
        <v>8219</v>
      </c>
      <c r="B711">
        <v>112</v>
      </c>
      <c r="D711" t="s">
        <v>8221</v>
      </c>
      <c r="E711">
        <v>3</v>
      </c>
      <c r="M711">
        <v>112</v>
      </c>
      <c r="N711">
        <v>3</v>
      </c>
    </row>
    <row r="712" spans="1:14" x14ac:dyDescent="0.3">
      <c r="A712" t="s">
        <v>8219</v>
      </c>
      <c r="B712">
        <v>27</v>
      </c>
      <c r="D712" t="s">
        <v>8221</v>
      </c>
      <c r="E712">
        <v>4</v>
      </c>
      <c r="M712">
        <v>27</v>
      </c>
      <c r="N712">
        <v>4</v>
      </c>
    </row>
    <row r="713" spans="1:14" x14ac:dyDescent="0.3">
      <c r="A713" t="s">
        <v>8219</v>
      </c>
      <c r="B713">
        <v>11</v>
      </c>
      <c r="D713" t="s">
        <v>8221</v>
      </c>
      <c r="E713">
        <v>9</v>
      </c>
      <c r="M713">
        <v>11</v>
      </c>
      <c r="N713">
        <v>9</v>
      </c>
    </row>
    <row r="714" spans="1:14" x14ac:dyDescent="0.3">
      <c r="A714" t="s">
        <v>8219</v>
      </c>
      <c r="B714">
        <v>26</v>
      </c>
      <c r="D714" t="s">
        <v>8221</v>
      </c>
      <c r="E714">
        <v>16</v>
      </c>
      <c r="M714">
        <v>26</v>
      </c>
      <c r="N714">
        <v>16</v>
      </c>
    </row>
    <row r="715" spans="1:14" x14ac:dyDescent="0.3">
      <c r="A715" t="s">
        <v>8219</v>
      </c>
      <c r="B715">
        <v>77</v>
      </c>
      <c r="D715" t="s">
        <v>8221</v>
      </c>
      <c r="E715">
        <v>1</v>
      </c>
      <c r="M715">
        <v>77</v>
      </c>
      <c r="N715">
        <v>1</v>
      </c>
    </row>
    <row r="716" spans="1:14" x14ac:dyDescent="0.3">
      <c r="A716" t="s">
        <v>8219</v>
      </c>
      <c r="B716">
        <v>136</v>
      </c>
      <c r="D716" t="s">
        <v>8221</v>
      </c>
      <c r="E716">
        <v>7</v>
      </c>
      <c r="M716">
        <v>136</v>
      </c>
      <c r="N716">
        <v>7</v>
      </c>
    </row>
    <row r="717" spans="1:14" x14ac:dyDescent="0.3">
      <c r="A717" t="s">
        <v>8219</v>
      </c>
      <c r="B717">
        <v>157</v>
      </c>
      <c r="D717" t="s">
        <v>8221</v>
      </c>
      <c r="E717">
        <v>0</v>
      </c>
      <c r="M717">
        <v>157</v>
      </c>
      <c r="N717">
        <v>0</v>
      </c>
    </row>
    <row r="718" spans="1:14" x14ac:dyDescent="0.3">
      <c r="A718" t="s">
        <v>8219</v>
      </c>
      <c r="B718">
        <v>158</v>
      </c>
      <c r="D718" t="s">
        <v>8221</v>
      </c>
      <c r="E718">
        <v>0</v>
      </c>
      <c r="M718">
        <v>158</v>
      </c>
      <c r="N718">
        <v>0</v>
      </c>
    </row>
    <row r="719" spans="1:14" x14ac:dyDescent="0.3">
      <c r="A719" t="s">
        <v>8219</v>
      </c>
      <c r="B719">
        <v>27</v>
      </c>
      <c r="D719" t="s">
        <v>8221</v>
      </c>
      <c r="E719">
        <v>0</v>
      </c>
      <c r="M719">
        <v>27</v>
      </c>
      <c r="N719">
        <v>0</v>
      </c>
    </row>
    <row r="720" spans="1:14" x14ac:dyDescent="0.3">
      <c r="A720" t="s">
        <v>8219</v>
      </c>
      <c r="B720">
        <v>23</v>
      </c>
      <c r="D720" t="s">
        <v>8221</v>
      </c>
      <c r="E720">
        <v>0</v>
      </c>
      <c r="M720">
        <v>23</v>
      </c>
      <c r="N720">
        <v>0</v>
      </c>
    </row>
    <row r="721" spans="1:14" x14ac:dyDescent="0.3">
      <c r="A721" t="s">
        <v>8219</v>
      </c>
      <c r="B721">
        <v>17</v>
      </c>
      <c r="D721" t="s">
        <v>8221</v>
      </c>
      <c r="E721">
        <v>0</v>
      </c>
      <c r="M721">
        <v>17</v>
      </c>
      <c r="N721">
        <v>0</v>
      </c>
    </row>
    <row r="722" spans="1:14" x14ac:dyDescent="0.3">
      <c r="A722" t="s">
        <v>8219</v>
      </c>
      <c r="B722">
        <v>37</v>
      </c>
      <c r="D722" t="s">
        <v>8221</v>
      </c>
      <c r="E722">
        <v>1</v>
      </c>
      <c r="M722">
        <v>37</v>
      </c>
      <c r="N722">
        <v>1</v>
      </c>
    </row>
    <row r="723" spans="1:14" x14ac:dyDescent="0.3">
      <c r="A723" t="s">
        <v>8219</v>
      </c>
      <c r="B723">
        <v>65</v>
      </c>
      <c r="D723" t="s">
        <v>8221</v>
      </c>
      <c r="E723">
        <v>2</v>
      </c>
      <c r="M723">
        <v>65</v>
      </c>
      <c r="N723">
        <v>2</v>
      </c>
    </row>
    <row r="724" spans="1:14" x14ac:dyDescent="0.3">
      <c r="A724" t="s">
        <v>8219</v>
      </c>
      <c r="B724">
        <v>18</v>
      </c>
      <c r="D724" t="s">
        <v>8221</v>
      </c>
      <c r="E724">
        <v>1</v>
      </c>
      <c r="M724">
        <v>18</v>
      </c>
      <c r="N724">
        <v>1</v>
      </c>
    </row>
    <row r="725" spans="1:14" x14ac:dyDescent="0.3">
      <c r="A725" t="s">
        <v>8219</v>
      </c>
      <c r="B725">
        <v>25</v>
      </c>
      <c r="D725" t="s">
        <v>8221</v>
      </c>
      <c r="E725">
        <v>15</v>
      </c>
      <c r="M725">
        <v>25</v>
      </c>
      <c r="N725">
        <v>15</v>
      </c>
    </row>
    <row r="726" spans="1:14" x14ac:dyDescent="0.3">
      <c r="A726" t="s">
        <v>8219</v>
      </c>
      <c r="B726">
        <v>104</v>
      </c>
      <c r="D726" t="s">
        <v>8221</v>
      </c>
      <c r="E726">
        <v>1</v>
      </c>
      <c r="M726">
        <v>104</v>
      </c>
      <c r="N726">
        <v>1</v>
      </c>
    </row>
    <row r="727" spans="1:14" x14ac:dyDescent="0.3">
      <c r="A727" t="s">
        <v>8219</v>
      </c>
      <c r="B727">
        <v>108</v>
      </c>
      <c r="D727" t="s">
        <v>8221</v>
      </c>
      <c r="E727">
        <v>1</v>
      </c>
      <c r="M727">
        <v>108</v>
      </c>
      <c r="N727">
        <v>1</v>
      </c>
    </row>
    <row r="728" spans="1:14" x14ac:dyDescent="0.3">
      <c r="A728" t="s">
        <v>8219</v>
      </c>
      <c r="B728">
        <v>38</v>
      </c>
      <c r="D728" t="s">
        <v>8221</v>
      </c>
      <c r="E728">
        <v>0</v>
      </c>
      <c r="M728">
        <v>38</v>
      </c>
      <c r="N728">
        <v>0</v>
      </c>
    </row>
    <row r="729" spans="1:14" x14ac:dyDescent="0.3">
      <c r="A729" t="s">
        <v>8219</v>
      </c>
      <c r="B729">
        <v>88</v>
      </c>
      <c r="D729" t="s">
        <v>8221</v>
      </c>
      <c r="E729">
        <v>39</v>
      </c>
      <c r="M729">
        <v>88</v>
      </c>
      <c r="N729">
        <v>39</v>
      </c>
    </row>
    <row r="730" spans="1:14" x14ac:dyDescent="0.3">
      <c r="A730" t="s">
        <v>8219</v>
      </c>
      <c r="B730">
        <v>82</v>
      </c>
      <c r="D730" t="s">
        <v>8221</v>
      </c>
      <c r="E730">
        <v>103</v>
      </c>
      <c r="M730">
        <v>82</v>
      </c>
      <c r="N730">
        <v>103</v>
      </c>
    </row>
    <row r="731" spans="1:14" x14ac:dyDescent="0.3">
      <c r="A731" t="s">
        <v>8219</v>
      </c>
      <c r="B731">
        <v>126</v>
      </c>
      <c r="D731" t="s">
        <v>8221</v>
      </c>
      <c r="E731">
        <v>0</v>
      </c>
      <c r="M731">
        <v>126</v>
      </c>
      <c r="N731">
        <v>0</v>
      </c>
    </row>
    <row r="732" spans="1:14" x14ac:dyDescent="0.3">
      <c r="A732" t="s">
        <v>8219</v>
      </c>
      <c r="B732">
        <v>133</v>
      </c>
      <c r="D732" t="s">
        <v>8221</v>
      </c>
      <c r="E732">
        <v>39</v>
      </c>
      <c r="M732">
        <v>133</v>
      </c>
      <c r="N732">
        <v>39</v>
      </c>
    </row>
    <row r="733" spans="1:14" x14ac:dyDescent="0.3">
      <c r="A733" t="s">
        <v>8219</v>
      </c>
      <c r="B733">
        <v>47</v>
      </c>
      <c r="D733" t="s">
        <v>8221</v>
      </c>
      <c r="E733">
        <v>15</v>
      </c>
      <c r="M733">
        <v>47</v>
      </c>
      <c r="N733">
        <v>15</v>
      </c>
    </row>
    <row r="734" spans="1:14" x14ac:dyDescent="0.3">
      <c r="A734" t="s">
        <v>8219</v>
      </c>
      <c r="B734">
        <v>58</v>
      </c>
      <c r="D734" t="s">
        <v>8221</v>
      </c>
      <c r="E734">
        <v>22</v>
      </c>
      <c r="M734">
        <v>58</v>
      </c>
      <c r="N734">
        <v>22</v>
      </c>
    </row>
    <row r="735" spans="1:14" x14ac:dyDescent="0.3">
      <c r="A735" t="s">
        <v>8219</v>
      </c>
      <c r="B735">
        <v>32</v>
      </c>
      <c r="D735" t="s">
        <v>8221</v>
      </c>
      <c r="E735">
        <v>92</v>
      </c>
      <c r="M735">
        <v>32</v>
      </c>
      <c r="N735">
        <v>92</v>
      </c>
    </row>
    <row r="736" spans="1:14" x14ac:dyDescent="0.3">
      <c r="A736" t="s">
        <v>8219</v>
      </c>
      <c r="B736">
        <v>37</v>
      </c>
      <c r="D736" t="s">
        <v>8221</v>
      </c>
      <c r="E736">
        <v>25</v>
      </c>
      <c r="M736">
        <v>37</v>
      </c>
      <c r="N736">
        <v>25</v>
      </c>
    </row>
    <row r="737" spans="1:14" x14ac:dyDescent="0.3">
      <c r="A737" t="s">
        <v>8219</v>
      </c>
      <c r="B737">
        <v>87</v>
      </c>
      <c r="D737" t="s">
        <v>8221</v>
      </c>
      <c r="E737">
        <v>19</v>
      </c>
      <c r="M737">
        <v>87</v>
      </c>
      <c r="N737">
        <v>19</v>
      </c>
    </row>
    <row r="738" spans="1:14" x14ac:dyDescent="0.3">
      <c r="A738" t="s">
        <v>8219</v>
      </c>
      <c r="B738">
        <v>15</v>
      </c>
      <c r="D738" t="s">
        <v>8221</v>
      </c>
      <c r="E738">
        <v>19</v>
      </c>
      <c r="M738">
        <v>15</v>
      </c>
      <c r="N738">
        <v>19</v>
      </c>
    </row>
    <row r="739" spans="1:14" x14ac:dyDescent="0.3">
      <c r="A739" t="s">
        <v>8219</v>
      </c>
      <c r="B739">
        <v>27</v>
      </c>
      <c r="D739" t="s">
        <v>8221</v>
      </c>
      <c r="E739">
        <v>13</v>
      </c>
      <c r="M739">
        <v>27</v>
      </c>
      <c r="N739">
        <v>13</v>
      </c>
    </row>
    <row r="740" spans="1:14" x14ac:dyDescent="0.3">
      <c r="A740" t="s">
        <v>8219</v>
      </c>
      <c r="B740">
        <v>19</v>
      </c>
      <c r="D740" t="s">
        <v>8221</v>
      </c>
      <c r="E740">
        <v>124</v>
      </c>
      <c r="M740">
        <v>19</v>
      </c>
      <c r="N740">
        <v>124</v>
      </c>
    </row>
    <row r="741" spans="1:14" x14ac:dyDescent="0.3">
      <c r="A741" t="s">
        <v>8219</v>
      </c>
      <c r="B741">
        <v>17</v>
      </c>
      <c r="D741" t="s">
        <v>8221</v>
      </c>
      <c r="E741">
        <v>4</v>
      </c>
      <c r="M741">
        <v>17</v>
      </c>
      <c r="N741">
        <v>4</v>
      </c>
    </row>
    <row r="742" spans="1:14" x14ac:dyDescent="0.3">
      <c r="A742" t="s">
        <v>8219</v>
      </c>
      <c r="B742">
        <v>26</v>
      </c>
      <c r="D742" t="s">
        <v>8221</v>
      </c>
      <c r="E742">
        <v>10</v>
      </c>
      <c r="M742">
        <v>26</v>
      </c>
      <c r="N742">
        <v>10</v>
      </c>
    </row>
    <row r="743" spans="1:14" x14ac:dyDescent="0.3">
      <c r="A743" t="s">
        <v>8219</v>
      </c>
      <c r="B743">
        <v>28</v>
      </c>
      <c r="D743" t="s">
        <v>8221</v>
      </c>
      <c r="E743">
        <v>15</v>
      </c>
      <c r="M743">
        <v>28</v>
      </c>
      <c r="N743">
        <v>15</v>
      </c>
    </row>
    <row r="744" spans="1:14" x14ac:dyDescent="0.3">
      <c r="A744" t="s">
        <v>8219</v>
      </c>
      <c r="B744">
        <v>37</v>
      </c>
      <c r="D744" t="s">
        <v>8221</v>
      </c>
      <c r="E744">
        <v>38</v>
      </c>
      <c r="M744">
        <v>37</v>
      </c>
      <c r="N744">
        <v>38</v>
      </c>
    </row>
    <row r="745" spans="1:14" x14ac:dyDescent="0.3">
      <c r="A745" t="s">
        <v>8219</v>
      </c>
      <c r="B745">
        <v>128</v>
      </c>
      <c r="D745" t="s">
        <v>8221</v>
      </c>
      <c r="E745">
        <v>152</v>
      </c>
      <c r="M745">
        <v>128</v>
      </c>
      <c r="N745">
        <v>152</v>
      </c>
    </row>
    <row r="746" spans="1:14" x14ac:dyDescent="0.3">
      <c r="A746" t="s">
        <v>8219</v>
      </c>
      <c r="B746">
        <v>10</v>
      </c>
      <c r="D746" t="s">
        <v>8221</v>
      </c>
      <c r="E746">
        <v>24</v>
      </c>
      <c r="M746">
        <v>10</v>
      </c>
      <c r="N746">
        <v>24</v>
      </c>
    </row>
    <row r="747" spans="1:14" x14ac:dyDescent="0.3">
      <c r="A747" t="s">
        <v>8219</v>
      </c>
      <c r="B747">
        <v>83</v>
      </c>
      <c r="D747" t="s">
        <v>8221</v>
      </c>
      <c r="E747">
        <v>76</v>
      </c>
      <c r="M747">
        <v>83</v>
      </c>
      <c r="N747">
        <v>76</v>
      </c>
    </row>
    <row r="748" spans="1:14" x14ac:dyDescent="0.3">
      <c r="A748" t="s">
        <v>8219</v>
      </c>
      <c r="B748">
        <v>46</v>
      </c>
      <c r="D748" t="s">
        <v>8221</v>
      </c>
      <c r="E748">
        <v>185</v>
      </c>
      <c r="M748">
        <v>46</v>
      </c>
      <c r="N748">
        <v>185</v>
      </c>
    </row>
    <row r="749" spans="1:14" x14ac:dyDescent="0.3">
      <c r="A749" t="s">
        <v>8219</v>
      </c>
      <c r="B749">
        <v>90</v>
      </c>
      <c r="D749" t="s">
        <v>8221</v>
      </c>
      <c r="E749">
        <v>33</v>
      </c>
      <c r="M749">
        <v>90</v>
      </c>
      <c r="N749">
        <v>33</v>
      </c>
    </row>
    <row r="750" spans="1:14" x14ac:dyDescent="0.3">
      <c r="A750" t="s">
        <v>8219</v>
      </c>
      <c r="B750">
        <v>81</v>
      </c>
      <c r="D750" t="s">
        <v>8221</v>
      </c>
      <c r="E750">
        <v>108</v>
      </c>
      <c r="M750">
        <v>81</v>
      </c>
      <c r="N750">
        <v>108</v>
      </c>
    </row>
    <row r="751" spans="1:14" x14ac:dyDescent="0.3">
      <c r="A751" t="s">
        <v>8219</v>
      </c>
      <c r="B751">
        <v>32</v>
      </c>
      <c r="D751" t="s">
        <v>8221</v>
      </c>
      <c r="E751">
        <v>29</v>
      </c>
      <c r="M751">
        <v>32</v>
      </c>
      <c r="N751">
        <v>29</v>
      </c>
    </row>
    <row r="752" spans="1:14" x14ac:dyDescent="0.3">
      <c r="A752" t="s">
        <v>8219</v>
      </c>
      <c r="B752">
        <v>20</v>
      </c>
      <c r="D752" t="s">
        <v>8221</v>
      </c>
      <c r="E752">
        <v>24</v>
      </c>
      <c r="M752">
        <v>20</v>
      </c>
      <c r="N752">
        <v>24</v>
      </c>
    </row>
    <row r="753" spans="1:14" x14ac:dyDescent="0.3">
      <c r="A753" t="s">
        <v>8219</v>
      </c>
      <c r="B753">
        <v>70</v>
      </c>
      <c r="D753" t="s">
        <v>8221</v>
      </c>
      <c r="E753">
        <v>4</v>
      </c>
      <c r="M753">
        <v>70</v>
      </c>
      <c r="N753">
        <v>4</v>
      </c>
    </row>
    <row r="754" spans="1:14" x14ac:dyDescent="0.3">
      <c r="A754" t="s">
        <v>8219</v>
      </c>
      <c r="B754">
        <v>168</v>
      </c>
      <c r="D754" t="s">
        <v>8221</v>
      </c>
      <c r="E754">
        <v>4</v>
      </c>
      <c r="M754">
        <v>168</v>
      </c>
      <c r="N754">
        <v>4</v>
      </c>
    </row>
    <row r="755" spans="1:14" x14ac:dyDescent="0.3">
      <c r="A755" t="s">
        <v>8219</v>
      </c>
      <c r="B755">
        <v>34</v>
      </c>
      <c r="D755" t="s">
        <v>8221</v>
      </c>
      <c r="E755">
        <v>15</v>
      </c>
      <c r="M755">
        <v>34</v>
      </c>
      <c r="N755">
        <v>15</v>
      </c>
    </row>
    <row r="756" spans="1:14" x14ac:dyDescent="0.3">
      <c r="A756" t="s">
        <v>8219</v>
      </c>
      <c r="B756">
        <v>48</v>
      </c>
      <c r="D756" t="s">
        <v>8221</v>
      </c>
      <c r="E756">
        <v>4</v>
      </c>
      <c r="M756">
        <v>48</v>
      </c>
      <c r="N756">
        <v>4</v>
      </c>
    </row>
    <row r="757" spans="1:14" x14ac:dyDescent="0.3">
      <c r="A757" t="s">
        <v>8219</v>
      </c>
      <c r="B757">
        <v>48</v>
      </c>
      <c r="D757" t="s">
        <v>8221</v>
      </c>
      <c r="E757">
        <v>139</v>
      </c>
      <c r="M757">
        <v>48</v>
      </c>
      <c r="N757">
        <v>139</v>
      </c>
    </row>
    <row r="758" spans="1:14" x14ac:dyDescent="0.3">
      <c r="A758" t="s">
        <v>8219</v>
      </c>
      <c r="B758">
        <v>221</v>
      </c>
      <c r="D758" t="s">
        <v>8221</v>
      </c>
      <c r="E758">
        <v>2</v>
      </c>
      <c r="M758">
        <v>221</v>
      </c>
      <c r="N758">
        <v>2</v>
      </c>
    </row>
    <row r="759" spans="1:14" x14ac:dyDescent="0.3">
      <c r="A759" t="s">
        <v>8219</v>
      </c>
      <c r="B759">
        <v>107</v>
      </c>
      <c r="D759" t="s">
        <v>8221</v>
      </c>
      <c r="E759">
        <v>18</v>
      </c>
      <c r="M759">
        <v>107</v>
      </c>
      <c r="N759">
        <v>18</v>
      </c>
    </row>
    <row r="760" spans="1:14" x14ac:dyDescent="0.3">
      <c r="A760" t="s">
        <v>8219</v>
      </c>
      <c r="B760">
        <v>45</v>
      </c>
      <c r="D760" t="s">
        <v>8221</v>
      </c>
      <c r="E760">
        <v>81</v>
      </c>
      <c r="M760">
        <v>45</v>
      </c>
      <c r="N760">
        <v>81</v>
      </c>
    </row>
    <row r="761" spans="1:14" x14ac:dyDescent="0.3">
      <c r="A761" t="s">
        <v>8219</v>
      </c>
      <c r="B761">
        <v>36</v>
      </c>
      <c r="D761" t="s">
        <v>8221</v>
      </c>
      <c r="E761">
        <v>86</v>
      </c>
      <c r="M761">
        <v>36</v>
      </c>
      <c r="N761">
        <v>86</v>
      </c>
    </row>
    <row r="762" spans="1:14" x14ac:dyDescent="0.3">
      <c r="A762" t="s">
        <v>8219</v>
      </c>
      <c r="B762">
        <v>101</v>
      </c>
      <c r="D762" t="s">
        <v>8221</v>
      </c>
      <c r="E762">
        <v>140</v>
      </c>
      <c r="M762">
        <v>101</v>
      </c>
      <c r="N762">
        <v>140</v>
      </c>
    </row>
    <row r="763" spans="1:14" x14ac:dyDescent="0.3">
      <c r="A763" t="s">
        <v>8219</v>
      </c>
      <c r="B763">
        <v>62</v>
      </c>
      <c r="D763" t="s">
        <v>8221</v>
      </c>
      <c r="E763">
        <v>37</v>
      </c>
      <c r="M763">
        <v>62</v>
      </c>
      <c r="N763">
        <v>37</v>
      </c>
    </row>
    <row r="764" spans="1:14" x14ac:dyDescent="0.3">
      <c r="A764" t="s">
        <v>8219</v>
      </c>
      <c r="B764">
        <v>32</v>
      </c>
      <c r="D764" t="s">
        <v>8221</v>
      </c>
      <c r="E764">
        <v>6</v>
      </c>
      <c r="M764">
        <v>32</v>
      </c>
      <c r="N764">
        <v>6</v>
      </c>
    </row>
    <row r="765" spans="1:14" x14ac:dyDescent="0.3">
      <c r="A765" t="s">
        <v>8219</v>
      </c>
      <c r="B765">
        <v>89</v>
      </c>
      <c r="D765" t="s">
        <v>8221</v>
      </c>
      <c r="E765">
        <v>113</v>
      </c>
      <c r="M765">
        <v>89</v>
      </c>
      <c r="N765">
        <v>113</v>
      </c>
    </row>
    <row r="766" spans="1:14" x14ac:dyDescent="0.3">
      <c r="A766" t="s">
        <v>8219</v>
      </c>
      <c r="B766">
        <v>93</v>
      </c>
      <c r="D766" t="s">
        <v>8221</v>
      </c>
      <c r="E766">
        <v>37</v>
      </c>
      <c r="M766">
        <v>93</v>
      </c>
      <c r="N766">
        <v>37</v>
      </c>
    </row>
    <row r="767" spans="1:14" x14ac:dyDescent="0.3">
      <c r="A767" t="s">
        <v>8219</v>
      </c>
      <c r="B767">
        <v>98</v>
      </c>
      <c r="D767" t="s">
        <v>8221</v>
      </c>
      <c r="E767">
        <v>18</v>
      </c>
      <c r="M767">
        <v>98</v>
      </c>
      <c r="N767">
        <v>18</v>
      </c>
    </row>
    <row r="768" spans="1:14" x14ac:dyDescent="0.3">
      <c r="A768" t="s">
        <v>8219</v>
      </c>
      <c r="B768">
        <v>82</v>
      </c>
      <c r="D768" t="s">
        <v>8221</v>
      </c>
      <c r="E768">
        <v>75</v>
      </c>
      <c r="M768">
        <v>82</v>
      </c>
      <c r="N768">
        <v>75</v>
      </c>
    </row>
    <row r="769" spans="1:14" x14ac:dyDescent="0.3">
      <c r="A769" t="s">
        <v>8219</v>
      </c>
      <c r="B769">
        <v>116</v>
      </c>
      <c r="D769" t="s">
        <v>8221</v>
      </c>
      <c r="E769">
        <v>52</v>
      </c>
      <c r="M769">
        <v>116</v>
      </c>
      <c r="N769">
        <v>52</v>
      </c>
    </row>
    <row r="770" spans="1:14" x14ac:dyDescent="0.3">
      <c r="A770" t="s">
        <v>8219</v>
      </c>
      <c r="B770">
        <v>52</v>
      </c>
      <c r="D770" t="s">
        <v>8221</v>
      </c>
      <c r="E770">
        <v>122</v>
      </c>
      <c r="M770">
        <v>52</v>
      </c>
      <c r="N770">
        <v>122</v>
      </c>
    </row>
    <row r="771" spans="1:14" x14ac:dyDescent="0.3">
      <c r="A771" t="s">
        <v>8219</v>
      </c>
      <c r="B771">
        <v>23</v>
      </c>
      <c r="D771" t="s">
        <v>8221</v>
      </c>
      <c r="E771">
        <v>8</v>
      </c>
      <c r="M771">
        <v>23</v>
      </c>
      <c r="N771">
        <v>8</v>
      </c>
    </row>
    <row r="772" spans="1:14" x14ac:dyDescent="0.3">
      <c r="A772" t="s">
        <v>8219</v>
      </c>
      <c r="B772">
        <v>77</v>
      </c>
      <c r="D772" t="s">
        <v>8221</v>
      </c>
      <c r="E772">
        <v>8</v>
      </c>
      <c r="M772">
        <v>77</v>
      </c>
      <c r="N772">
        <v>8</v>
      </c>
    </row>
    <row r="773" spans="1:14" x14ac:dyDescent="0.3">
      <c r="A773" t="s">
        <v>8219</v>
      </c>
      <c r="B773">
        <v>49</v>
      </c>
      <c r="D773" t="s">
        <v>8221</v>
      </c>
      <c r="E773">
        <v>96</v>
      </c>
      <c r="M773">
        <v>49</v>
      </c>
      <c r="N773">
        <v>96</v>
      </c>
    </row>
    <row r="774" spans="1:14" x14ac:dyDescent="0.3">
      <c r="A774" t="s">
        <v>8219</v>
      </c>
      <c r="B774">
        <v>59</v>
      </c>
      <c r="D774" t="s">
        <v>8221</v>
      </c>
      <c r="E774">
        <v>9</v>
      </c>
      <c r="M774">
        <v>59</v>
      </c>
      <c r="N774">
        <v>9</v>
      </c>
    </row>
    <row r="775" spans="1:14" x14ac:dyDescent="0.3">
      <c r="A775" t="s">
        <v>8219</v>
      </c>
      <c r="B775">
        <v>113</v>
      </c>
      <c r="D775" t="s">
        <v>8221</v>
      </c>
      <c r="E775">
        <v>2</v>
      </c>
      <c r="M775">
        <v>113</v>
      </c>
      <c r="N775">
        <v>2</v>
      </c>
    </row>
    <row r="776" spans="1:14" x14ac:dyDescent="0.3">
      <c r="A776" t="s">
        <v>8219</v>
      </c>
      <c r="B776">
        <v>34</v>
      </c>
      <c r="D776" t="s">
        <v>8221</v>
      </c>
      <c r="E776">
        <v>26</v>
      </c>
      <c r="M776">
        <v>34</v>
      </c>
      <c r="N776">
        <v>26</v>
      </c>
    </row>
    <row r="777" spans="1:14" x14ac:dyDescent="0.3">
      <c r="A777" t="s">
        <v>8219</v>
      </c>
      <c r="B777">
        <v>42</v>
      </c>
      <c r="D777" t="s">
        <v>8221</v>
      </c>
      <c r="E777">
        <v>23</v>
      </c>
      <c r="M777">
        <v>42</v>
      </c>
      <c r="N777">
        <v>23</v>
      </c>
    </row>
    <row r="778" spans="1:14" x14ac:dyDescent="0.3">
      <c r="A778" t="s">
        <v>8219</v>
      </c>
      <c r="B778">
        <v>42</v>
      </c>
      <c r="D778" t="s">
        <v>8221</v>
      </c>
      <c r="E778">
        <v>0</v>
      </c>
      <c r="M778">
        <v>42</v>
      </c>
      <c r="N778">
        <v>0</v>
      </c>
    </row>
    <row r="779" spans="1:14" x14ac:dyDescent="0.3">
      <c r="A779" t="s">
        <v>8219</v>
      </c>
      <c r="B779">
        <v>49</v>
      </c>
      <c r="D779" t="s">
        <v>8221</v>
      </c>
      <c r="E779">
        <v>140</v>
      </c>
      <c r="M779">
        <v>49</v>
      </c>
      <c r="N779">
        <v>140</v>
      </c>
    </row>
    <row r="780" spans="1:14" x14ac:dyDescent="0.3">
      <c r="A780" t="s">
        <v>8219</v>
      </c>
      <c r="B780">
        <v>56</v>
      </c>
      <c r="D780" t="s">
        <v>8221</v>
      </c>
      <c r="E780">
        <v>0</v>
      </c>
      <c r="M780">
        <v>56</v>
      </c>
      <c r="N780">
        <v>0</v>
      </c>
    </row>
    <row r="781" spans="1:14" x14ac:dyDescent="0.3">
      <c r="A781" t="s">
        <v>8219</v>
      </c>
      <c r="B781">
        <v>25</v>
      </c>
      <c r="D781" t="s">
        <v>8221</v>
      </c>
      <c r="E781">
        <v>6</v>
      </c>
      <c r="M781">
        <v>25</v>
      </c>
      <c r="N781">
        <v>6</v>
      </c>
    </row>
    <row r="782" spans="1:14" x14ac:dyDescent="0.3">
      <c r="A782" t="s">
        <v>8219</v>
      </c>
      <c r="B782">
        <v>52</v>
      </c>
      <c r="D782" t="s">
        <v>8221</v>
      </c>
      <c r="E782">
        <v>100</v>
      </c>
      <c r="M782">
        <v>52</v>
      </c>
      <c r="N782">
        <v>100</v>
      </c>
    </row>
    <row r="783" spans="1:14" x14ac:dyDescent="0.3">
      <c r="A783" t="s">
        <v>8219</v>
      </c>
      <c r="B783">
        <v>34</v>
      </c>
      <c r="D783" t="s">
        <v>8221</v>
      </c>
      <c r="E783">
        <v>0</v>
      </c>
      <c r="M783">
        <v>34</v>
      </c>
      <c r="N783">
        <v>0</v>
      </c>
    </row>
    <row r="784" spans="1:14" x14ac:dyDescent="0.3">
      <c r="A784" t="s">
        <v>8219</v>
      </c>
      <c r="B784">
        <v>67</v>
      </c>
      <c r="D784" t="s">
        <v>8221</v>
      </c>
      <c r="E784">
        <v>4</v>
      </c>
      <c r="M784">
        <v>67</v>
      </c>
      <c r="N784">
        <v>4</v>
      </c>
    </row>
    <row r="785" spans="1:14" x14ac:dyDescent="0.3">
      <c r="A785" t="s">
        <v>8219</v>
      </c>
      <c r="B785">
        <v>70</v>
      </c>
      <c r="D785" t="s">
        <v>8221</v>
      </c>
      <c r="E785">
        <v>8</v>
      </c>
      <c r="M785">
        <v>70</v>
      </c>
      <c r="N785">
        <v>8</v>
      </c>
    </row>
    <row r="786" spans="1:14" x14ac:dyDescent="0.3">
      <c r="A786" t="s">
        <v>8219</v>
      </c>
      <c r="B786">
        <v>89</v>
      </c>
      <c r="D786" t="s">
        <v>8221</v>
      </c>
      <c r="E786">
        <v>0</v>
      </c>
      <c r="M786">
        <v>89</v>
      </c>
      <c r="N786">
        <v>0</v>
      </c>
    </row>
    <row r="787" spans="1:14" x14ac:dyDescent="0.3">
      <c r="A787" t="s">
        <v>8219</v>
      </c>
      <c r="B787">
        <v>107</v>
      </c>
      <c r="D787" t="s">
        <v>8221</v>
      </c>
      <c r="E787">
        <v>16</v>
      </c>
      <c r="M787">
        <v>107</v>
      </c>
      <c r="N787">
        <v>16</v>
      </c>
    </row>
    <row r="788" spans="1:14" x14ac:dyDescent="0.3">
      <c r="A788" t="s">
        <v>8219</v>
      </c>
      <c r="B788">
        <v>159</v>
      </c>
      <c r="D788" t="s">
        <v>8221</v>
      </c>
      <c r="E788">
        <v>2</v>
      </c>
      <c r="M788">
        <v>159</v>
      </c>
      <c r="N788">
        <v>2</v>
      </c>
    </row>
    <row r="789" spans="1:14" x14ac:dyDescent="0.3">
      <c r="A789" t="s">
        <v>8219</v>
      </c>
      <c r="B789">
        <v>181</v>
      </c>
      <c r="D789" t="s">
        <v>8221</v>
      </c>
      <c r="E789">
        <v>48</v>
      </c>
      <c r="M789">
        <v>181</v>
      </c>
      <c r="N789">
        <v>48</v>
      </c>
    </row>
    <row r="790" spans="1:14" x14ac:dyDescent="0.3">
      <c r="A790" t="s">
        <v>8219</v>
      </c>
      <c r="B790">
        <v>131</v>
      </c>
      <c r="D790" t="s">
        <v>8221</v>
      </c>
      <c r="E790">
        <v>2</v>
      </c>
      <c r="M790">
        <v>131</v>
      </c>
      <c r="N790">
        <v>2</v>
      </c>
    </row>
    <row r="791" spans="1:14" x14ac:dyDescent="0.3">
      <c r="A791" t="s">
        <v>8219</v>
      </c>
      <c r="B791">
        <v>125</v>
      </c>
      <c r="D791" t="s">
        <v>8221</v>
      </c>
      <c r="E791">
        <v>2</v>
      </c>
      <c r="M791">
        <v>125</v>
      </c>
      <c r="N791">
        <v>2</v>
      </c>
    </row>
    <row r="792" spans="1:14" x14ac:dyDescent="0.3">
      <c r="A792" t="s">
        <v>8219</v>
      </c>
      <c r="B792">
        <v>61</v>
      </c>
      <c r="D792" t="s">
        <v>8221</v>
      </c>
      <c r="E792">
        <v>1</v>
      </c>
      <c r="M792">
        <v>61</v>
      </c>
      <c r="N792">
        <v>1</v>
      </c>
    </row>
    <row r="793" spans="1:14" x14ac:dyDescent="0.3">
      <c r="A793" t="s">
        <v>8219</v>
      </c>
      <c r="B793">
        <v>90</v>
      </c>
      <c r="D793" t="s">
        <v>8221</v>
      </c>
      <c r="E793">
        <v>17</v>
      </c>
      <c r="M793">
        <v>90</v>
      </c>
      <c r="N793">
        <v>17</v>
      </c>
    </row>
    <row r="794" spans="1:14" x14ac:dyDescent="0.3">
      <c r="A794" t="s">
        <v>8219</v>
      </c>
      <c r="B794">
        <v>35</v>
      </c>
      <c r="D794" t="s">
        <v>8221</v>
      </c>
      <c r="E794">
        <v>0</v>
      </c>
      <c r="M794">
        <v>35</v>
      </c>
      <c r="N794">
        <v>0</v>
      </c>
    </row>
    <row r="795" spans="1:14" x14ac:dyDescent="0.3">
      <c r="A795" t="s">
        <v>8219</v>
      </c>
      <c r="B795">
        <v>90</v>
      </c>
      <c r="D795" t="s">
        <v>8221</v>
      </c>
      <c r="E795">
        <v>11</v>
      </c>
      <c r="M795">
        <v>90</v>
      </c>
      <c r="N795">
        <v>11</v>
      </c>
    </row>
    <row r="796" spans="1:14" x14ac:dyDescent="0.3">
      <c r="A796" t="s">
        <v>8219</v>
      </c>
      <c r="B796">
        <v>4</v>
      </c>
      <c r="D796" t="s">
        <v>8221</v>
      </c>
      <c r="E796">
        <v>95</v>
      </c>
      <c r="M796">
        <v>4</v>
      </c>
      <c r="N796">
        <v>95</v>
      </c>
    </row>
    <row r="797" spans="1:14" x14ac:dyDescent="0.3">
      <c r="A797" t="s">
        <v>8219</v>
      </c>
      <c r="B797">
        <v>120</v>
      </c>
      <c r="D797" t="s">
        <v>8221</v>
      </c>
      <c r="E797">
        <v>13</v>
      </c>
      <c r="M797">
        <v>120</v>
      </c>
      <c r="N797">
        <v>13</v>
      </c>
    </row>
    <row r="798" spans="1:14" x14ac:dyDescent="0.3">
      <c r="A798" t="s">
        <v>8219</v>
      </c>
      <c r="B798">
        <v>14</v>
      </c>
      <c r="D798" t="s">
        <v>8221</v>
      </c>
      <c r="E798">
        <v>2</v>
      </c>
      <c r="M798">
        <v>14</v>
      </c>
      <c r="N798">
        <v>2</v>
      </c>
    </row>
    <row r="799" spans="1:14" x14ac:dyDescent="0.3">
      <c r="A799" t="s">
        <v>8219</v>
      </c>
      <c r="B799">
        <v>27</v>
      </c>
      <c r="D799" t="s">
        <v>8221</v>
      </c>
      <c r="E799">
        <v>2</v>
      </c>
      <c r="M799">
        <v>27</v>
      </c>
      <c r="N799">
        <v>2</v>
      </c>
    </row>
    <row r="800" spans="1:14" x14ac:dyDescent="0.3">
      <c r="A800" t="s">
        <v>8219</v>
      </c>
      <c r="B800">
        <v>49</v>
      </c>
      <c r="D800" t="s">
        <v>8221</v>
      </c>
      <c r="E800">
        <v>3</v>
      </c>
      <c r="M800">
        <v>49</v>
      </c>
      <c r="N800">
        <v>3</v>
      </c>
    </row>
    <row r="801" spans="1:14" x14ac:dyDescent="0.3">
      <c r="A801" t="s">
        <v>8219</v>
      </c>
      <c r="B801">
        <v>102</v>
      </c>
      <c r="D801" t="s">
        <v>8221</v>
      </c>
      <c r="E801">
        <v>0</v>
      </c>
      <c r="M801">
        <v>102</v>
      </c>
      <c r="N801">
        <v>0</v>
      </c>
    </row>
    <row r="802" spans="1:14" x14ac:dyDescent="0.3">
      <c r="A802" t="s">
        <v>8219</v>
      </c>
      <c r="B802">
        <v>3</v>
      </c>
      <c r="D802" t="s">
        <v>8221</v>
      </c>
      <c r="E802">
        <v>0</v>
      </c>
      <c r="M802">
        <v>3</v>
      </c>
      <c r="N802">
        <v>0</v>
      </c>
    </row>
    <row r="803" spans="1:14" x14ac:dyDescent="0.3">
      <c r="A803" t="s">
        <v>8219</v>
      </c>
      <c r="B803">
        <v>25</v>
      </c>
      <c r="D803" t="s">
        <v>8221</v>
      </c>
      <c r="E803">
        <v>0</v>
      </c>
      <c r="M803">
        <v>25</v>
      </c>
      <c r="N803">
        <v>0</v>
      </c>
    </row>
    <row r="804" spans="1:14" x14ac:dyDescent="0.3">
      <c r="A804" t="s">
        <v>8219</v>
      </c>
      <c r="B804">
        <v>118</v>
      </c>
      <c r="D804" t="s">
        <v>8221</v>
      </c>
      <c r="E804">
        <v>2</v>
      </c>
      <c r="M804">
        <v>118</v>
      </c>
      <c r="N804">
        <v>2</v>
      </c>
    </row>
    <row r="805" spans="1:14" x14ac:dyDescent="0.3">
      <c r="A805" t="s">
        <v>8219</v>
      </c>
      <c r="B805">
        <v>57</v>
      </c>
      <c r="D805" t="s">
        <v>8221</v>
      </c>
      <c r="E805">
        <v>24</v>
      </c>
      <c r="M805">
        <v>57</v>
      </c>
      <c r="N805">
        <v>24</v>
      </c>
    </row>
    <row r="806" spans="1:14" x14ac:dyDescent="0.3">
      <c r="A806" t="s">
        <v>8219</v>
      </c>
      <c r="B806">
        <v>11</v>
      </c>
      <c r="D806" t="s">
        <v>8221</v>
      </c>
      <c r="E806">
        <v>25</v>
      </c>
      <c r="M806">
        <v>11</v>
      </c>
      <c r="N806">
        <v>25</v>
      </c>
    </row>
    <row r="807" spans="1:14" x14ac:dyDescent="0.3">
      <c r="A807" t="s">
        <v>8219</v>
      </c>
      <c r="B807">
        <v>33</v>
      </c>
      <c r="D807" t="s">
        <v>8221</v>
      </c>
      <c r="E807">
        <v>3</v>
      </c>
      <c r="M807">
        <v>33</v>
      </c>
      <c r="N807">
        <v>3</v>
      </c>
    </row>
    <row r="808" spans="1:14" x14ac:dyDescent="0.3">
      <c r="A808" t="s">
        <v>8219</v>
      </c>
      <c r="B808">
        <v>40</v>
      </c>
      <c r="D808" t="s">
        <v>8221</v>
      </c>
      <c r="E808">
        <v>41</v>
      </c>
      <c r="M808">
        <v>40</v>
      </c>
      <c r="N808">
        <v>41</v>
      </c>
    </row>
    <row r="809" spans="1:14" x14ac:dyDescent="0.3">
      <c r="A809" t="s">
        <v>8219</v>
      </c>
      <c r="B809">
        <v>50</v>
      </c>
      <c r="D809" t="s">
        <v>8221</v>
      </c>
      <c r="E809">
        <v>2</v>
      </c>
      <c r="M809">
        <v>50</v>
      </c>
      <c r="N809">
        <v>2</v>
      </c>
    </row>
    <row r="810" spans="1:14" x14ac:dyDescent="0.3">
      <c r="A810" t="s">
        <v>8219</v>
      </c>
      <c r="B810">
        <v>38</v>
      </c>
      <c r="D810" t="s">
        <v>8221</v>
      </c>
      <c r="E810">
        <v>4</v>
      </c>
      <c r="M810">
        <v>38</v>
      </c>
      <c r="N810">
        <v>4</v>
      </c>
    </row>
    <row r="811" spans="1:14" x14ac:dyDescent="0.3">
      <c r="A811" t="s">
        <v>8219</v>
      </c>
      <c r="B811">
        <v>96</v>
      </c>
      <c r="D811" t="s">
        <v>8221</v>
      </c>
      <c r="E811">
        <v>99</v>
      </c>
      <c r="M811">
        <v>96</v>
      </c>
      <c r="N811">
        <v>99</v>
      </c>
    </row>
    <row r="812" spans="1:14" x14ac:dyDescent="0.3">
      <c r="A812" t="s">
        <v>8219</v>
      </c>
      <c r="B812">
        <v>48</v>
      </c>
      <c r="D812" t="s">
        <v>8221</v>
      </c>
      <c r="E812">
        <v>4</v>
      </c>
      <c r="M812">
        <v>48</v>
      </c>
      <c r="N812">
        <v>4</v>
      </c>
    </row>
    <row r="813" spans="1:14" x14ac:dyDescent="0.3">
      <c r="A813" t="s">
        <v>8219</v>
      </c>
      <c r="B813">
        <v>33</v>
      </c>
      <c r="D813" t="s">
        <v>8221</v>
      </c>
      <c r="E813">
        <v>4</v>
      </c>
      <c r="M813">
        <v>33</v>
      </c>
      <c r="N813">
        <v>4</v>
      </c>
    </row>
    <row r="814" spans="1:14" x14ac:dyDescent="0.3">
      <c r="A814" t="s">
        <v>8219</v>
      </c>
      <c r="B814">
        <v>226</v>
      </c>
      <c r="D814" t="s">
        <v>8221</v>
      </c>
      <c r="E814">
        <v>38</v>
      </c>
      <c r="M814">
        <v>226</v>
      </c>
      <c r="N814">
        <v>38</v>
      </c>
    </row>
    <row r="815" spans="1:14" x14ac:dyDescent="0.3">
      <c r="A815" t="s">
        <v>8219</v>
      </c>
      <c r="B815">
        <v>14</v>
      </c>
      <c r="D815" t="s">
        <v>8221</v>
      </c>
      <c r="E815">
        <v>285</v>
      </c>
      <c r="M815">
        <v>14</v>
      </c>
      <c r="N815">
        <v>285</v>
      </c>
    </row>
    <row r="816" spans="1:14" x14ac:dyDescent="0.3">
      <c r="A816" t="s">
        <v>8219</v>
      </c>
      <c r="B816">
        <v>20</v>
      </c>
      <c r="D816" t="s">
        <v>8221</v>
      </c>
      <c r="E816">
        <v>1</v>
      </c>
      <c r="M816">
        <v>20</v>
      </c>
      <c r="N816">
        <v>1</v>
      </c>
    </row>
    <row r="817" spans="1:14" x14ac:dyDescent="0.3">
      <c r="A817" t="s">
        <v>8219</v>
      </c>
      <c r="B817">
        <v>25</v>
      </c>
      <c r="D817" t="s">
        <v>8221</v>
      </c>
      <c r="E817">
        <v>42</v>
      </c>
      <c r="M817">
        <v>25</v>
      </c>
      <c r="N817">
        <v>42</v>
      </c>
    </row>
    <row r="818" spans="1:14" x14ac:dyDescent="0.3">
      <c r="A818" t="s">
        <v>8219</v>
      </c>
      <c r="B818">
        <v>90</v>
      </c>
      <c r="D818" t="s">
        <v>8221</v>
      </c>
      <c r="E818">
        <v>26</v>
      </c>
      <c r="M818">
        <v>90</v>
      </c>
      <c r="N818">
        <v>26</v>
      </c>
    </row>
    <row r="819" spans="1:14" x14ac:dyDescent="0.3">
      <c r="A819" t="s">
        <v>8219</v>
      </c>
      <c r="B819">
        <v>11</v>
      </c>
      <c r="D819" t="s">
        <v>8221</v>
      </c>
      <c r="E819">
        <v>2</v>
      </c>
      <c r="M819">
        <v>11</v>
      </c>
      <c r="N819">
        <v>2</v>
      </c>
    </row>
    <row r="820" spans="1:14" x14ac:dyDescent="0.3">
      <c r="A820" t="s">
        <v>8219</v>
      </c>
      <c r="B820">
        <v>55</v>
      </c>
      <c r="D820" t="s">
        <v>8221</v>
      </c>
      <c r="E820">
        <v>4</v>
      </c>
      <c r="M820">
        <v>55</v>
      </c>
      <c r="N820">
        <v>4</v>
      </c>
    </row>
    <row r="821" spans="1:14" x14ac:dyDescent="0.3">
      <c r="A821" t="s">
        <v>8219</v>
      </c>
      <c r="B821">
        <v>30</v>
      </c>
      <c r="D821" t="s">
        <v>8221</v>
      </c>
      <c r="E821">
        <v>6</v>
      </c>
      <c r="M821">
        <v>30</v>
      </c>
      <c r="N821">
        <v>6</v>
      </c>
    </row>
    <row r="822" spans="1:14" x14ac:dyDescent="0.3">
      <c r="A822" t="s">
        <v>8219</v>
      </c>
      <c r="B822">
        <v>28</v>
      </c>
      <c r="D822" t="s">
        <v>8221</v>
      </c>
      <c r="E822">
        <v>70</v>
      </c>
      <c r="M822">
        <v>28</v>
      </c>
      <c r="N822">
        <v>70</v>
      </c>
    </row>
    <row r="823" spans="1:14" x14ac:dyDescent="0.3">
      <c r="A823" t="s">
        <v>8219</v>
      </c>
      <c r="B823">
        <v>45</v>
      </c>
      <c r="D823" t="s">
        <v>8221</v>
      </c>
      <c r="E823">
        <v>9</v>
      </c>
      <c r="M823">
        <v>45</v>
      </c>
      <c r="N823">
        <v>9</v>
      </c>
    </row>
    <row r="824" spans="1:14" x14ac:dyDescent="0.3">
      <c r="A824" t="s">
        <v>8219</v>
      </c>
      <c r="B824">
        <v>13</v>
      </c>
      <c r="D824" t="s">
        <v>8221</v>
      </c>
      <c r="E824">
        <v>8</v>
      </c>
      <c r="M824">
        <v>13</v>
      </c>
      <c r="N824">
        <v>8</v>
      </c>
    </row>
    <row r="825" spans="1:14" x14ac:dyDescent="0.3">
      <c r="A825" t="s">
        <v>8219</v>
      </c>
      <c r="B825">
        <v>40</v>
      </c>
      <c r="D825" t="s">
        <v>8221</v>
      </c>
      <c r="E825">
        <v>105</v>
      </c>
      <c r="M825">
        <v>40</v>
      </c>
      <c r="N825">
        <v>105</v>
      </c>
    </row>
    <row r="826" spans="1:14" x14ac:dyDescent="0.3">
      <c r="A826" t="s">
        <v>8219</v>
      </c>
      <c r="B826">
        <v>21</v>
      </c>
      <c r="D826" t="s">
        <v>8221</v>
      </c>
      <c r="E826">
        <v>12</v>
      </c>
      <c r="M826">
        <v>21</v>
      </c>
      <c r="N826">
        <v>12</v>
      </c>
    </row>
    <row r="827" spans="1:14" x14ac:dyDescent="0.3">
      <c r="A827" t="s">
        <v>8219</v>
      </c>
      <c r="B827">
        <v>134</v>
      </c>
      <c r="D827" t="s">
        <v>8221</v>
      </c>
      <c r="E827">
        <v>0</v>
      </c>
      <c r="M827">
        <v>134</v>
      </c>
      <c r="N827">
        <v>0</v>
      </c>
    </row>
    <row r="828" spans="1:14" x14ac:dyDescent="0.3">
      <c r="A828" t="s">
        <v>8219</v>
      </c>
      <c r="B828">
        <v>20</v>
      </c>
      <c r="D828" t="s">
        <v>8221</v>
      </c>
      <c r="E828">
        <v>16</v>
      </c>
      <c r="M828">
        <v>20</v>
      </c>
      <c r="N828">
        <v>16</v>
      </c>
    </row>
    <row r="829" spans="1:14" x14ac:dyDescent="0.3">
      <c r="A829" t="s">
        <v>8219</v>
      </c>
      <c r="B829">
        <v>19</v>
      </c>
      <c r="D829" t="s">
        <v>8221</v>
      </c>
      <c r="E829">
        <v>7</v>
      </c>
      <c r="M829">
        <v>19</v>
      </c>
      <c r="N829">
        <v>7</v>
      </c>
    </row>
    <row r="830" spans="1:14" x14ac:dyDescent="0.3">
      <c r="A830" t="s">
        <v>8219</v>
      </c>
      <c r="B830">
        <v>209</v>
      </c>
      <c r="D830" t="s">
        <v>8221</v>
      </c>
      <c r="E830">
        <v>4</v>
      </c>
      <c r="M830">
        <v>209</v>
      </c>
      <c r="N830">
        <v>4</v>
      </c>
    </row>
    <row r="831" spans="1:14" x14ac:dyDescent="0.3">
      <c r="A831" t="s">
        <v>8219</v>
      </c>
      <c r="B831">
        <v>38</v>
      </c>
      <c r="D831" t="s">
        <v>8221</v>
      </c>
      <c r="E831">
        <v>1</v>
      </c>
      <c r="M831">
        <v>38</v>
      </c>
      <c r="N831">
        <v>1</v>
      </c>
    </row>
    <row r="832" spans="1:14" x14ac:dyDescent="0.3">
      <c r="A832" t="s">
        <v>8219</v>
      </c>
      <c r="B832">
        <v>24</v>
      </c>
      <c r="D832" t="s">
        <v>8221</v>
      </c>
      <c r="E832">
        <v>28</v>
      </c>
      <c r="M832">
        <v>24</v>
      </c>
      <c r="N832">
        <v>28</v>
      </c>
    </row>
    <row r="833" spans="1:14" x14ac:dyDescent="0.3">
      <c r="A833" t="s">
        <v>8219</v>
      </c>
      <c r="B833">
        <v>8</v>
      </c>
      <c r="D833" t="s">
        <v>8221</v>
      </c>
      <c r="E833">
        <v>1</v>
      </c>
      <c r="M833">
        <v>8</v>
      </c>
      <c r="N833">
        <v>1</v>
      </c>
    </row>
    <row r="834" spans="1:14" x14ac:dyDescent="0.3">
      <c r="A834" t="s">
        <v>8219</v>
      </c>
      <c r="B834">
        <v>179</v>
      </c>
      <c r="D834" t="s">
        <v>8221</v>
      </c>
      <c r="E834">
        <v>1</v>
      </c>
      <c r="M834">
        <v>179</v>
      </c>
      <c r="N834">
        <v>1</v>
      </c>
    </row>
    <row r="835" spans="1:14" x14ac:dyDescent="0.3">
      <c r="A835" t="s">
        <v>8219</v>
      </c>
      <c r="B835">
        <v>26</v>
      </c>
      <c r="D835" t="s">
        <v>8221</v>
      </c>
      <c r="E835">
        <v>5</v>
      </c>
      <c r="M835">
        <v>26</v>
      </c>
      <c r="N835">
        <v>5</v>
      </c>
    </row>
    <row r="836" spans="1:14" x14ac:dyDescent="0.3">
      <c r="A836" t="s">
        <v>8219</v>
      </c>
      <c r="B836">
        <v>131</v>
      </c>
      <c r="D836" t="s">
        <v>8221</v>
      </c>
      <c r="E836">
        <v>3</v>
      </c>
      <c r="M836">
        <v>131</v>
      </c>
      <c r="N836">
        <v>3</v>
      </c>
    </row>
    <row r="837" spans="1:14" x14ac:dyDescent="0.3">
      <c r="A837" t="s">
        <v>8219</v>
      </c>
      <c r="B837">
        <v>14</v>
      </c>
      <c r="D837" t="s">
        <v>8221</v>
      </c>
      <c r="E837">
        <v>2</v>
      </c>
      <c r="M837">
        <v>14</v>
      </c>
      <c r="N837">
        <v>2</v>
      </c>
    </row>
    <row r="838" spans="1:14" x14ac:dyDescent="0.3">
      <c r="A838" t="s">
        <v>8219</v>
      </c>
      <c r="B838">
        <v>174</v>
      </c>
      <c r="D838" t="s">
        <v>8221</v>
      </c>
      <c r="E838">
        <v>0</v>
      </c>
      <c r="M838">
        <v>174</v>
      </c>
      <c r="N838">
        <v>0</v>
      </c>
    </row>
    <row r="839" spans="1:14" x14ac:dyDescent="0.3">
      <c r="A839" t="s">
        <v>8219</v>
      </c>
      <c r="B839">
        <v>191</v>
      </c>
      <c r="D839" t="s">
        <v>8221</v>
      </c>
      <c r="E839">
        <v>0</v>
      </c>
      <c r="M839">
        <v>191</v>
      </c>
      <c r="N839">
        <v>0</v>
      </c>
    </row>
    <row r="840" spans="1:14" x14ac:dyDescent="0.3">
      <c r="A840" t="s">
        <v>8219</v>
      </c>
      <c r="B840">
        <v>38</v>
      </c>
      <c r="D840" t="s">
        <v>8221</v>
      </c>
      <c r="E840">
        <v>3</v>
      </c>
      <c r="M840">
        <v>38</v>
      </c>
      <c r="N840">
        <v>3</v>
      </c>
    </row>
    <row r="841" spans="1:14" x14ac:dyDescent="0.3">
      <c r="A841" t="s">
        <v>8219</v>
      </c>
      <c r="B841">
        <v>22</v>
      </c>
      <c r="D841" t="s">
        <v>8221</v>
      </c>
      <c r="E841">
        <v>0</v>
      </c>
      <c r="M841">
        <v>22</v>
      </c>
      <c r="N841">
        <v>0</v>
      </c>
    </row>
    <row r="842" spans="1:14" x14ac:dyDescent="0.3">
      <c r="A842" t="s">
        <v>8219</v>
      </c>
      <c r="B842">
        <v>149</v>
      </c>
      <c r="D842" t="s">
        <v>8221</v>
      </c>
      <c r="E842">
        <v>0</v>
      </c>
      <c r="M842">
        <v>149</v>
      </c>
      <c r="N842">
        <v>0</v>
      </c>
    </row>
    <row r="843" spans="1:14" x14ac:dyDescent="0.3">
      <c r="A843" t="s">
        <v>8219</v>
      </c>
      <c r="B843">
        <v>56</v>
      </c>
      <c r="D843" t="s">
        <v>8221</v>
      </c>
      <c r="E843">
        <v>3</v>
      </c>
      <c r="M843">
        <v>56</v>
      </c>
      <c r="N843">
        <v>3</v>
      </c>
    </row>
    <row r="844" spans="1:14" x14ac:dyDescent="0.3">
      <c r="A844" t="s">
        <v>8219</v>
      </c>
      <c r="B844">
        <v>19</v>
      </c>
      <c r="D844" t="s">
        <v>8221</v>
      </c>
      <c r="E844">
        <v>7</v>
      </c>
      <c r="M844">
        <v>19</v>
      </c>
      <c r="N844">
        <v>7</v>
      </c>
    </row>
    <row r="845" spans="1:14" x14ac:dyDescent="0.3">
      <c r="A845" t="s">
        <v>8219</v>
      </c>
      <c r="B845">
        <v>70</v>
      </c>
      <c r="D845" t="s">
        <v>8221</v>
      </c>
      <c r="E845">
        <v>25</v>
      </c>
      <c r="M845">
        <v>70</v>
      </c>
      <c r="N845">
        <v>25</v>
      </c>
    </row>
    <row r="846" spans="1:14" x14ac:dyDescent="0.3">
      <c r="A846" t="s">
        <v>8219</v>
      </c>
      <c r="B846">
        <v>81</v>
      </c>
      <c r="D846" t="s">
        <v>8221</v>
      </c>
      <c r="E846">
        <v>10</v>
      </c>
      <c r="M846">
        <v>81</v>
      </c>
      <c r="N846">
        <v>10</v>
      </c>
    </row>
    <row r="847" spans="1:14" x14ac:dyDescent="0.3">
      <c r="A847" t="s">
        <v>8219</v>
      </c>
      <c r="B847">
        <v>32</v>
      </c>
      <c r="D847" t="s">
        <v>8221</v>
      </c>
      <c r="E847">
        <v>3</v>
      </c>
      <c r="M847">
        <v>32</v>
      </c>
      <c r="N847">
        <v>3</v>
      </c>
    </row>
    <row r="848" spans="1:14" x14ac:dyDescent="0.3">
      <c r="A848" t="s">
        <v>8219</v>
      </c>
      <c r="B848">
        <v>26</v>
      </c>
      <c r="D848" t="s">
        <v>8221</v>
      </c>
      <c r="E848">
        <v>5</v>
      </c>
      <c r="M848">
        <v>26</v>
      </c>
      <c r="N848">
        <v>5</v>
      </c>
    </row>
    <row r="849" spans="1:14" x14ac:dyDescent="0.3">
      <c r="A849" t="s">
        <v>8219</v>
      </c>
      <c r="B849">
        <v>105</v>
      </c>
      <c r="D849" t="s">
        <v>8221</v>
      </c>
      <c r="E849">
        <v>5</v>
      </c>
      <c r="M849">
        <v>105</v>
      </c>
      <c r="N849">
        <v>5</v>
      </c>
    </row>
    <row r="850" spans="1:14" x14ac:dyDescent="0.3">
      <c r="A850" t="s">
        <v>8219</v>
      </c>
      <c r="B850">
        <v>29</v>
      </c>
      <c r="D850" t="s">
        <v>8221</v>
      </c>
      <c r="E850">
        <v>27</v>
      </c>
      <c r="M850">
        <v>29</v>
      </c>
      <c r="N850">
        <v>27</v>
      </c>
    </row>
    <row r="851" spans="1:14" x14ac:dyDescent="0.3">
      <c r="A851" t="s">
        <v>8219</v>
      </c>
      <c r="B851">
        <v>8</v>
      </c>
      <c r="D851" t="s">
        <v>8221</v>
      </c>
      <c r="E851">
        <v>2</v>
      </c>
      <c r="M851">
        <v>8</v>
      </c>
      <c r="N851">
        <v>2</v>
      </c>
    </row>
    <row r="852" spans="1:14" x14ac:dyDescent="0.3">
      <c r="A852" t="s">
        <v>8219</v>
      </c>
      <c r="B852">
        <v>89</v>
      </c>
      <c r="D852" t="s">
        <v>8221</v>
      </c>
      <c r="E852">
        <v>236</v>
      </c>
      <c r="M852">
        <v>89</v>
      </c>
      <c r="N852">
        <v>236</v>
      </c>
    </row>
    <row r="853" spans="1:14" x14ac:dyDescent="0.3">
      <c r="A853" t="s">
        <v>8219</v>
      </c>
      <c r="B853">
        <v>44</v>
      </c>
      <c r="D853" t="s">
        <v>8221</v>
      </c>
      <c r="E853">
        <v>1</v>
      </c>
      <c r="M853">
        <v>44</v>
      </c>
      <c r="N853">
        <v>1</v>
      </c>
    </row>
    <row r="854" spans="1:14" x14ac:dyDescent="0.3">
      <c r="A854" t="s">
        <v>8219</v>
      </c>
      <c r="B854">
        <v>246</v>
      </c>
      <c r="D854" t="s">
        <v>8221</v>
      </c>
      <c r="E854">
        <v>12</v>
      </c>
      <c r="M854">
        <v>246</v>
      </c>
      <c r="N854">
        <v>12</v>
      </c>
    </row>
    <row r="855" spans="1:14" x14ac:dyDescent="0.3">
      <c r="A855" t="s">
        <v>8219</v>
      </c>
      <c r="B855">
        <v>120</v>
      </c>
      <c r="D855" t="s">
        <v>8221</v>
      </c>
      <c r="E855">
        <v>4</v>
      </c>
      <c r="M855">
        <v>120</v>
      </c>
      <c r="N855">
        <v>4</v>
      </c>
    </row>
    <row r="856" spans="1:14" x14ac:dyDescent="0.3">
      <c r="A856" t="s">
        <v>8219</v>
      </c>
      <c r="B856">
        <v>26</v>
      </c>
      <c r="D856" t="s">
        <v>8221</v>
      </c>
      <c r="E856">
        <v>3</v>
      </c>
      <c r="M856">
        <v>26</v>
      </c>
      <c r="N856">
        <v>3</v>
      </c>
    </row>
    <row r="857" spans="1:14" x14ac:dyDescent="0.3">
      <c r="A857" t="s">
        <v>8219</v>
      </c>
      <c r="B857">
        <v>45</v>
      </c>
      <c r="D857" t="s">
        <v>8221</v>
      </c>
      <c r="E857">
        <v>99</v>
      </c>
      <c r="M857">
        <v>45</v>
      </c>
      <c r="N857">
        <v>99</v>
      </c>
    </row>
    <row r="858" spans="1:14" x14ac:dyDescent="0.3">
      <c r="A858" t="s">
        <v>8219</v>
      </c>
      <c r="B858">
        <v>20</v>
      </c>
      <c r="D858" t="s">
        <v>8221</v>
      </c>
      <c r="E858">
        <v>3</v>
      </c>
      <c r="M858">
        <v>20</v>
      </c>
      <c r="N858">
        <v>3</v>
      </c>
    </row>
    <row r="859" spans="1:14" x14ac:dyDescent="0.3">
      <c r="A859" t="s">
        <v>8219</v>
      </c>
      <c r="B859">
        <v>47</v>
      </c>
      <c r="D859" t="s">
        <v>8221</v>
      </c>
      <c r="E859">
        <v>3</v>
      </c>
      <c r="M859">
        <v>47</v>
      </c>
      <c r="N859">
        <v>3</v>
      </c>
    </row>
    <row r="860" spans="1:14" x14ac:dyDescent="0.3">
      <c r="A860" t="s">
        <v>8219</v>
      </c>
      <c r="B860">
        <v>13</v>
      </c>
      <c r="D860" t="s">
        <v>8221</v>
      </c>
      <c r="E860">
        <v>22</v>
      </c>
      <c r="M860">
        <v>13</v>
      </c>
      <c r="N860">
        <v>22</v>
      </c>
    </row>
    <row r="861" spans="1:14" x14ac:dyDescent="0.3">
      <c r="A861" t="s">
        <v>8219</v>
      </c>
      <c r="B861">
        <v>183</v>
      </c>
      <c r="D861" t="s">
        <v>8221</v>
      </c>
      <c r="E861">
        <v>4</v>
      </c>
      <c r="M861">
        <v>183</v>
      </c>
      <c r="N861">
        <v>4</v>
      </c>
    </row>
    <row r="862" spans="1:14" x14ac:dyDescent="0.3">
      <c r="A862" t="s">
        <v>8219</v>
      </c>
      <c r="B862">
        <v>21</v>
      </c>
      <c r="D862" t="s">
        <v>8221</v>
      </c>
      <c r="E862">
        <v>534</v>
      </c>
      <c r="M862">
        <v>21</v>
      </c>
      <c r="N862">
        <v>534</v>
      </c>
    </row>
    <row r="863" spans="1:14" x14ac:dyDescent="0.3">
      <c r="A863" t="s">
        <v>8219</v>
      </c>
      <c r="B863">
        <v>42</v>
      </c>
      <c r="D863" t="s">
        <v>8221</v>
      </c>
      <c r="E863">
        <v>12</v>
      </c>
      <c r="M863">
        <v>42</v>
      </c>
      <c r="N863">
        <v>12</v>
      </c>
    </row>
    <row r="864" spans="1:14" x14ac:dyDescent="0.3">
      <c r="A864" t="s">
        <v>8219</v>
      </c>
      <c r="B864">
        <v>54</v>
      </c>
      <c r="D864" t="s">
        <v>8221</v>
      </c>
      <c r="E864">
        <v>56</v>
      </c>
      <c r="M864">
        <v>54</v>
      </c>
      <c r="N864">
        <v>56</v>
      </c>
    </row>
    <row r="865" spans="1:14" x14ac:dyDescent="0.3">
      <c r="A865" t="s">
        <v>8219</v>
      </c>
      <c r="B865">
        <v>38</v>
      </c>
      <c r="D865" t="s">
        <v>8221</v>
      </c>
      <c r="E865">
        <v>11</v>
      </c>
      <c r="M865">
        <v>38</v>
      </c>
      <c r="N865">
        <v>11</v>
      </c>
    </row>
    <row r="866" spans="1:14" x14ac:dyDescent="0.3">
      <c r="A866" t="s">
        <v>8219</v>
      </c>
      <c r="B866">
        <v>64</v>
      </c>
      <c r="D866" t="s">
        <v>8221</v>
      </c>
      <c r="E866">
        <v>0</v>
      </c>
      <c r="M866">
        <v>64</v>
      </c>
      <c r="N866">
        <v>0</v>
      </c>
    </row>
    <row r="867" spans="1:14" x14ac:dyDescent="0.3">
      <c r="A867" t="s">
        <v>8219</v>
      </c>
      <c r="B867">
        <v>13</v>
      </c>
      <c r="D867" t="s">
        <v>8221</v>
      </c>
      <c r="E867">
        <v>12</v>
      </c>
      <c r="M867">
        <v>13</v>
      </c>
      <c r="N867">
        <v>12</v>
      </c>
    </row>
    <row r="868" spans="1:14" x14ac:dyDescent="0.3">
      <c r="A868" t="s">
        <v>8219</v>
      </c>
      <c r="B868">
        <v>33</v>
      </c>
      <c r="D868" t="s">
        <v>8221</v>
      </c>
      <c r="E868">
        <v>5</v>
      </c>
      <c r="M868">
        <v>33</v>
      </c>
      <c r="N868">
        <v>5</v>
      </c>
    </row>
    <row r="869" spans="1:14" x14ac:dyDescent="0.3">
      <c r="A869" t="s">
        <v>8219</v>
      </c>
      <c r="B869">
        <v>52</v>
      </c>
      <c r="D869" t="s">
        <v>8221</v>
      </c>
      <c r="E869">
        <v>24</v>
      </c>
      <c r="M869">
        <v>52</v>
      </c>
      <c r="N869">
        <v>24</v>
      </c>
    </row>
    <row r="870" spans="1:14" x14ac:dyDescent="0.3">
      <c r="A870" t="s">
        <v>8219</v>
      </c>
      <c r="B870">
        <v>107</v>
      </c>
      <c r="D870" t="s">
        <v>8221</v>
      </c>
      <c r="E870">
        <v>89</v>
      </c>
      <c r="M870">
        <v>107</v>
      </c>
      <c r="N870">
        <v>89</v>
      </c>
    </row>
    <row r="871" spans="1:14" x14ac:dyDescent="0.3">
      <c r="A871" t="s">
        <v>8219</v>
      </c>
      <c r="B871">
        <v>11</v>
      </c>
      <c r="D871" t="s">
        <v>8221</v>
      </c>
      <c r="E871">
        <v>1</v>
      </c>
      <c r="M871">
        <v>11</v>
      </c>
      <c r="N871">
        <v>1</v>
      </c>
    </row>
    <row r="872" spans="1:14" x14ac:dyDescent="0.3">
      <c r="A872" t="s">
        <v>8219</v>
      </c>
      <c r="B872">
        <v>34</v>
      </c>
      <c r="D872" t="s">
        <v>8221</v>
      </c>
      <c r="E872">
        <v>55</v>
      </c>
      <c r="M872">
        <v>34</v>
      </c>
      <c r="N872">
        <v>55</v>
      </c>
    </row>
    <row r="873" spans="1:14" x14ac:dyDescent="0.3">
      <c r="A873" t="s">
        <v>8219</v>
      </c>
      <c r="B873">
        <v>75</v>
      </c>
      <c r="D873" t="s">
        <v>8221</v>
      </c>
      <c r="E873">
        <v>2</v>
      </c>
      <c r="M873">
        <v>75</v>
      </c>
      <c r="N873">
        <v>2</v>
      </c>
    </row>
    <row r="874" spans="1:14" x14ac:dyDescent="0.3">
      <c r="A874" t="s">
        <v>8219</v>
      </c>
      <c r="B874">
        <v>26</v>
      </c>
      <c r="D874" t="s">
        <v>8221</v>
      </c>
      <c r="E874">
        <v>0</v>
      </c>
      <c r="M874">
        <v>26</v>
      </c>
      <c r="N874">
        <v>0</v>
      </c>
    </row>
    <row r="875" spans="1:14" x14ac:dyDescent="0.3">
      <c r="A875" t="s">
        <v>8219</v>
      </c>
      <c r="B875">
        <v>50</v>
      </c>
      <c r="D875" t="s">
        <v>8221</v>
      </c>
      <c r="E875">
        <v>4</v>
      </c>
      <c r="M875">
        <v>50</v>
      </c>
      <c r="N875">
        <v>4</v>
      </c>
    </row>
    <row r="876" spans="1:14" x14ac:dyDescent="0.3">
      <c r="A876" t="s">
        <v>8219</v>
      </c>
      <c r="B876">
        <v>80</v>
      </c>
      <c r="D876" t="s">
        <v>8221</v>
      </c>
      <c r="E876">
        <v>6</v>
      </c>
      <c r="M876">
        <v>80</v>
      </c>
      <c r="N876">
        <v>6</v>
      </c>
    </row>
    <row r="877" spans="1:14" x14ac:dyDescent="0.3">
      <c r="A877" t="s">
        <v>8219</v>
      </c>
      <c r="B877">
        <v>110</v>
      </c>
      <c r="D877" t="s">
        <v>8221</v>
      </c>
      <c r="E877">
        <v>4</v>
      </c>
      <c r="M877">
        <v>110</v>
      </c>
      <c r="N877">
        <v>4</v>
      </c>
    </row>
    <row r="878" spans="1:14" x14ac:dyDescent="0.3">
      <c r="A878" t="s">
        <v>8219</v>
      </c>
      <c r="B878">
        <v>77</v>
      </c>
      <c r="D878" t="s">
        <v>8221</v>
      </c>
      <c r="E878">
        <v>4</v>
      </c>
      <c r="M878">
        <v>77</v>
      </c>
      <c r="N878">
        <v>4</v>
      </c>
    </row>
    <row r="879" spans="1:14" x14ac:dyDescent="0.3">
      <c r="A879" t="s">
        <v>8219</v>
      </c>
      <c r="B879">
        <v>50</v>
      </c>
      <c r="D879" t="s">
        <v>8221</v>
      </c>
      <c r="E879">
        <v>2</v>
      </c>
      <c r="M879">
        <v>50</v>
      </c>
      <c r="N879">
        <v>2</v>
      </c>
    </row>
    <row r="880" spans="1:14" x14ac:dyDescent="0.3">
      <c r="A880" t="s">
        <v>8219</v>
      </c>
      <c r="B880">
        <v>145</v>
      </c>
      <c r="D880" t="s">
        <v>8221</v>
      </c>
      <c r="E880">
        <v>5</v>
      </c>
      <c r="M880">
        <v>145</v>
      </c>
      <c r="N880">
        <v>5</v>
      </c>
    </row>
    <row r="881" spans="1:14" x14ac:dyDescent="0.3">
      <c r="A881" t="s">
        <v>8219</v>
      </c>
      <c r="B881">
        <v>29</v>
      </c>
      <c r="D881" t="s">
        <v>8221</v>
      </c>
      <c r="E881">
        <v>83</v>
      </c>
      <c r="M881">
        <v>29</v>
      </c>
      <c r="N881">
        <v>83</v>
      </c>
    </row>
    <row r="882" spans="1:14" x14ac:dyDescent="0.3">
      <c r="A882" t="s">
        <v>8219</v>
      </c>
      <c r="B882">
        <v>114</v>
      </c>
      <c r="D882" t="s">
        <v>8221</v>
      </c>
      <c r="E882">
        <v>57</v>
      </c>
      <c r="M882">
        <v>114</v>
      </c>
      <c r="N882">
        <v>57</v>
      </c>
    </row>
    <row r="883" spans="1:14" x14ac:dyDescent="0.3">
      <c r="A883" t="s">
        <v>8219</v>
      </c>
      <c r="B883">
        <v>96</v>
      </c>
      <c r="D883" t="s">
        <v>8221</v>
      </c>
      <c r="E883">
        <v>311</v>
      </c>
      <c r="M883">
        <v>96</v>
      </c>
      <c r="N883">
        <v>311</v>
      </c>
    </row>
    <row r="884" spans="1:14" x14ac:dyDescent="0.3">
      <c r="A884" t="s">
        <v>8219</v>
      </c>
      <c r="B884">
        <v>31</v>
      </c>
      <c r="D884" t="s">
        <v>8221</v>
      </c>
      <c r="E884">
        <v>2</v>
      </c>
      <c r="M884">
        <v>31</v>
      </c>
      <c r="N884">
        <v>2</v>
      </c>
    </row>
    <row r="885" spans="1:14" x14ac:dyDescent="0.3">
      <c r="A885" t="s">
        <v>8219</v>
      </c>
      <c r="B885">
        <v>4883</v>
      </c>
      <c r="D885" t="s">
        <v>8221</v>
      </c>
      <c r="E885">
        <v>16</v>
      </c>
      <c r="M885">
        <v>4883</v>
      </c>
      <c r="N885">
        <v>16</v>
      </c>
    </row>
    <row r="886" spans="1:14" x14ac:dyDescent="0.3">
      <c r="A886" t="s">
        <v>8219</v>
      </c>
      <c r="B886">
        <v>95</v>
      </c>
      <c r="D886" t="s">
        <v>8221</v>
      </c>
      <c r="E886">
        <v>9</v>
      </c>
      <c r="M886">
        <v>95</v>
      </c>
      <c r="N886">
        <v>9</v>
      </c>
    </row>
    <row r="887" spans="1:14" x14ac:dyDescent="0.3">
      <c r="A887" t="s">
        <v>8219</v>
      </c>
      <c r="B887">
        <v>2478</v>
      </c>
      <c r="D887" t="s">
        <v>8221</v>
      </c>
      <c r="E887">
        <v>1</v>
      </c>
      <c r="M887">
        <v>2478</v>
      </c>
      <c r="N887">
        <v>1</v>
      </c>
    </row>
    <row r="888" spans="1:14" x14ac:dyDescent="0.3">
      <c r="A888" t="s">
        <v>8219</v>
      </c>
      <c r="B888">
        <v>1789</v>
      </c>
      <c r="D888" t="s">
        <v>8221</v>
      </c>
      <c r="E888">
        <v>12</v>
      </c>
      <c r="M888">
        <v>1789</v>
      </c>
      <c r="N888">
        <v>12</v>
      </c>
    </row>
    <row r="889" spans="1:14" x14ac:dyDescent="0.3">
      <c r="A889" t="s">
        <v>8219</v>
      </c>
      <c r="B889">
        <v>680</v>
      </c>
      <c r="D889" t="s">
        <v>8221</v>
      </c>
      <c r="E889">
        <v>0</v>
      </c>
      <c r="M889">
        <v>680</v>
      </c>
      <c r="N889">
        <v>0</v>
      </c>
    </row>
    <row r="890" spans="1:14" x14ac:dyDescent="0.3">
      <c r="A890" t="s">
        <v>8219</v>
      </c>
      <c r="B890">
        <v>70</v>
      </c>
      <c r="D890" t="s">
        <v>8221</v>
      </c>
      <c r="E890">
        <v>20</v>
      </c>
      <c r="M890">
        <v>70</v>
      </c>
      <c r="N890">
        <v>20</v>
      </c>
    </row>
    <row r="891" spans="1:14" x14ac:dyDescent="0.3">
      <c r="A891" t="s">
        <v>8219</v>
      </c>
      <c r="B891">
        <v>23</v>
      </c>
      <c r="D891" t="s">
        <v>8221</v>
      </c>
      <c r="E891">
        <v>16</v>
      </c>
      <c r="M891">
        <v>23</v>
      </c>
      <c r="N891">
        <v>16</v>
      </c>
    </row>
    <row r="892" spans="1:14" x14ac:dyDescent="0.3">
      <c r="A892" t="s">
        <v>8219</v>
      </c>
      <c r="B892">
        <v>4245</v>
      </c>
      <c r="D892" t="s">
        <v>8221</v>
      </c>
      <c r="E892">
        <v>33</v>
      </c>
      <c r="M892">
        <v>4245</v>
      </c>
      <c r="N892">
        <v>33</v>
      </c>
    </row>
    <row r="893" spans="1:14" x14ac:dyDescent="0.3">
      <c r="A893" t="s">
        <v>8219</v>
      </c>
      <c r="B893">
        <v>943</v>
      </c>
      <c r="D893" t="s">
        <v>8221</v>
      </c>
      <c r="E893">
        <v>2</v>
      </c>
      <c r="M893">
        <v>943</v>
      </c>
      <c r="N893">
        <v>2</v>
      </c>
    </row>
    <row r="894" spans="1:14" x14ac:dyDescent="0.3">
      <c r="A894" t="s">
        <v>8219</v>
      </c>
      <c r="B894">
        <v>1876</v>
      </c>
      <c r="D894" t="s">
        <v>8221</v>
      </c>
      <c r="E894">
        <v>6</v>
      </c>
      <c r="M894">
        <v>1876</v>
      </c>
      <c r="N894">
        <v>6</v>
      </c>
    </row>
    <row r="895" spans="1:14" x14ac:dyDescent="0.3">
      <c r="A895" t="s">
        <v>8219</v>
      </c>
      <c r="B895">
        <v>834</v>
      </c>
      <c r="D895" t="s">
        <v>8221</v>
      </c>
      <c r="E895">
        <v>0</v>
      </c>
      <c r="M895">
        <v>834</v>
      </c>
      <c r="N895">
        <v>0</v>
      </c>
    </row>
    <row r="896" spans="1:14" x14ac:dyDescent="0.3">
      <c r="A896" t="s">
        <v>8219</v>
      </c>
      <c r="B896">
        <v>682</v>
      </c>
      <c r="D896" t="s">
        <v>8221</v>
      </c>
      <c r="E896">
        <v>3</v>
      </c>
      <c r="M896">
        <v>682</v>
      </c>
      <c r="N896">
        <v>3</v>
      </c>
    </row>
    <row r="897" spans="1:14" x14ac:dyDescent="0.3">
      <c r="A897" t="s">
        <v>8219</v>
      </c>
      <c r="B897">
        <v>147</v>
      </c>
      <c r="D897" t="s">
        <v>8221</v>
      </c>
      <c r="E897">
        <v>0</v>
      </c>
      <c r="M897">
        <v>147</v>
      </c>
      <c r="N897">
        <v>0</v>
      </c>
    </row>
    <row r="898" spans="1:14" x14ac:dyDescent="0.3">
      <c r="A898" t="s">
        <v>8219</v>
      </c>
      <c r="B898">
        <v>415</v>
      </c>
      <c r="D898" t="s">
        <v>8221</v>
      </c>
      <c r="E898">
        <v>3</v>
      </c>
      <c r="M898">
        <v>415</v>
      </c>
      <c r="N898">
        <v>3</v>
      </c>
    </row>
    <row r="899" spans="1:14" x14ac:dyDescent="0.3">
      <c r="A899" t="s">
        <v>8219</v>
      </c>
      <c r="B899">
        <v>290</v>
      </c>
      <c r="D899" t="s">
        <v>8221</v>
      </c>
      <c r="E899">
        <v>13</v>
      </c>
      <c r="M899">
        <v>290</v>
      </c>
      <c r="N899">
        <v>13</v>
      </c>
    </row>
    <row r="900" spans="1:14" x14ac:dyDescent="0.3">
      <c r="A900" t="s">
        <v>8219</v>
      </c>
      <c r="B900">
        <v>365</v>
      </c>
      <c r="D900" t="s">
        <v>8221</v>
      </c>
      <c r="E900">
        <v>6</v>
      </c>
      <c r="M900">
        <v>365</v>
      </c>
      <c r="N900">
        <v>6</v>
      </c>
    </row>
    <row r="901" spans="1:14" x14ac:dyDescent="0.3">
      <c r="A901" t="s">
        <v>8219</v>
      </c>
      <c r="B901">
        <v>660</v>
      </c>
      <c r="D901" t="s">
        <v>8221</v>
      </c>
      <c r="E901">
        <v>1</v>
      </c>
      <c r="M901">
        <v>660</v>
      </c>
      <c r="N901">
        <v>1</v>
      </c>
    </row>
    <row r="902" spans="1:14" x14ac:dyDescent="0.3">
      <c r="A902" t="s">
        <v>8219</v>
      </c>
      <c r="B902">
        <v>1356</v>
      </c>
      <c r="D902" t="s">
        <v>8221</v>
      </c>
      <c r="E902">
        <v>0</v>
      </c>
      <c r="M902">
        <v>1356</v>
      </c>
      <c r="N902">
        <v>0</v>
      </c>
    </row>
    <row r="903" spans="1:14" x14ac:dyDescent="0.3">
      <c r="A903" t="s">
        <v>8219</v>
      </c>
      <c r="B903">
        <v>424</v>
      </c>
      <c r="D903" t="s">
        <v>8221</v>
      </c>
      <c r="E903">
        <v>5</v>
      </c>
      <c r="M903">
        <v>424</v>
      </c>
      <c r="N903">
        <v>5</v>
      </c>
    </row>
    <row r="904" spans="1:14" x14ac:dyDescent="0.3">
      <c r="A904" t="s">
        <v>8219</v>
      </c>
      <c r="B904">
        <v>33</v>
      </c>
      <c r="D904" t="s">
        <v>8221</v>
      </c>
      <c r="E904">
        <v>0</v>
      </c>
      <c r="M904">
        <v>33</v>
      </c>
      <c r="N904">
        <v>0</v>
      </c>
    </row>
    <row r="905" spans="1:14" x14ac:dyDescent="0.3">
      <c r="A905" t="s">
        <v>8219</v>
      </c>
      <c r="B905">
        <v>1633</v>
      </c>
      <c r="D905" t="s">
        <v>8221</v>
      </c>
      <c r="E905">
        <v>36</v>
      </c>
      <c r="M905">
        <v>1633</v>
      </c>
      <c r="N905">
        <v>36</v>
      </c>
    </row>
    <row r="906" spans="1:14" x14ac:dyDescent="0.3">
      <c r="A906" t="s">
        <v>8219</v>
      </c>
      <c r="B906">
        <v>306</v>
      </c>
      <c r="D906" t="s">
        <v>8221</v>
      </c>
      <c r="E906">
        <v>1</v>
      </c>
      <c r="M906">
        <v>306</v>
      </c>
      <c r="N906">
        <v>1</v>
      </c>
    </row>
    <row r="907" spans="1:14" x14ac:dyDescent="0.3">
      <c r="A907" t="s">
        <v>8219</v>
      </c>
      <c r="B907">
        <v>205</v>
      </c>
      <c r="D907" t="s">
        <v>8221</v>
      </c>
      <c r="E907">
        <v>1</v>
      </c>
      <c r="M907">
        <v>205</v>
      </c>
      <c r="N907">
        <v>1</v>
      </c>
    </row>
    <row r="908" spans="1:14" x14ac:dyDescent="0.3">
      <c r="A908" t="s">
        <v>8219</v>
      </c>
      <c r="B908">
        <v>1281</v>
      </c>
      <c r="D908" t="s">
        <v>8221</v>
      </c>
      <c r="E908">
        <v>1</v>
      </c>
      <c r="M908">
        <v>1281</v>
      </c>
      <c r="N908">
        <v>1</v>
      </c>
    </row>
    <row r="909" spans="1:14" x14ac:dyDescent="0.3">
      <c r="A909" t="s">
        <v>8219</v>
      </c>
      <c r="B909">
        <v>103</v>
      </c>
      <c r="D909" t="s">
        <v>8221</v>
      </c>
      <c r="E909">
        <v>9</v>
      </c>
      <c r="M909">
        <v>103</v>
      </c>
      <c r="N909">
        <v>9</v>
      </c>
    </row>
    <row r="910" spans="1:14" x14ac:dyDescent="0.3">
      <c r="A910" t="s">
        <v>8219</v>
      </c>
      <c r="B910">
        <v>1513</v>
      </c>
      <c r="D910" t="s">
        <v>8221</v>
      </c>
      <c r="E910">
        <v>1</v>
      </c>
      <c r="M910">
        <v>1513</v>
      </c>
      <c r="N910">
        <v>1</v>
      </c>
    </row>
    <row r="911" spans="1:14" x14ac:dyDescent="0.3">
      <c r="A911" t="s">
        <v>8219</v>
      </c>
      <c r="B911">
        <v>405</v>
      </c>
      <c r="D911" t="s">
        <v>8221</v>
      </c>
      <c r="E911">
        <v>0</v>
      </c>
      <c r="M911">
        <v>405</v>
      </c>
      <c r="N911">
        <v>0</v>
      </c>
    </row>
    <row r="912" spans="1:14" x14ac:dyDescent="0.3">
      <c r="A912" t="s">
        <v>8219</v>
      </c>
      <c r="B912">
        <v>510</v>
      </c>
      <c r="D912" t="s">
        <v>8221</v>
      </c>
      <c r="E912">
        <v>1</v>
      </c>
      <c r="M912">
        <v>510</v>
      </c>
      <c r="N912">
        <v>1</v>
      </c>
    </row>
    <row r="913" spans="1:14" x14ac:dyDescent="0.3">
      <c r="A913" t="s">
        <v>8219</v>
      </c>
      <c r="B913">
        <v>1887</v>
      </c>
      <c r="D913" t="s">
        <v>8221</v>
      </c>
      <c r="E913">
        <v>1</v>
      </c>
      <c r="M913">
        <v>1887</v>
      </c>
      <c r="N913">
        <v>1</v>
      </c>
    </row>
    <row r="914" spans="1:14" x14ac:dyDescent="0.3">
      <c r="A914" t="s">
        <v>8219</v>
      </c>
      <c r="B914">
        <v>701</v>
      </c>
      <c r="D914" t="s">
        <v>8221</v>
      </c>
      <c r="E914">
        <v>4</v>
      </c>
      <c r="M914">
        <v>701</v>
      </c>
      <c r="N914">
        <v>4</v>
      </c>
    </row>
    <row r="915" spans="1:14" x14ac:dyDescent="0.3">
      <c r="A915" t="s">
        <v>8219</v>
      </c>
      <c r="B915">
        <v>3863</v>
      </c>
      <c r="D915" t="s">
        <v>8221</v>
      </c>
      <c r="E915">
        <v>2</v>
      </c>
      <c r="M915">
        <v>3863</v>
      </c>
      <c r="N915">
        <v>2</v>
      </c>
    </row>
    <row r="916" spans="1:14" x14ac:dyDescent="0.3">
      <c r="A916" t="s">
        <v>8219</v>
      </c>
      <c r="B916">
        <v>238</v>
      </c>
      <c r="D916" t="s">
        <v>8221</v>
      </c>
      <c r="E916">
        <v>2</v>
      </c>
      <c r="M916">
        <v>238</v>
      </c>
      <c r="N916">
        <v>2</v>
      </c>
    </row>
    <row r="917" spans="1:14" x14ac:dyDescent="0.3">
      <c r="A917" t="s">
        <v>8219</v>
      </c>
      <c r="B917">
        <v>2051</v>
      </c>
      <c r="D917" t="s">
        <v>8221</v>
      </c>
      <c r="E917">
        <v>2</v>
      </c>
      <c r="M917">
        <v>2051</v>
      </c>
      <c r="N917">
        <v>2</v>
      </c>
    </row>
    <row r="918" spans="1:14" x14ac:dyDescent="0.3">
      <c r="A918" t="s">
        <v>8219</v>
      </c>
      <c r="B918">
        <v>402</v>
      </c>
      <c r="D918" t="s">
        <v>8221</v>
      </c>
      <c r="E918">
        <v>0</v>
      </c>
      <c r="M918">
        <v>402</v>
      </c>
      <c r="N918">
        <v>0</v>
      </c>
    </row>
    <row r="919" spans="1:14" x14ac:dyDescent="0.3">
      <c r="A919" t="s">
        <v>8219</v>
      </c>
      <c r="B919">
        <v>253</v>
      </c>
      <c r="D919" t="s">
        <v>8221</v>
      </c>
      <c r="E919">
        <v>2</v>
      </c>
      <c r="M919">
        <v>253</v>
      </c>
      <c r="N919">
        <v>2</v>
      </c>
    </row>
    <row r="920" spans="1:14" x14ac:dyDescent="0.3">
      <c r="A920" t="s">
        <v>8219</v>
      </c>
      <c r="B920">
        <v>473</v>
      </c>
      <c r="D920" t="s">
        <v>8221</v>
      </c>
      <c r="E920">
        <v>4</v>
      </c>
      <c r="M920">
        <v>473</v>
      </c>
      <c r="N920">
        <v>4</v>
      </c>
    </row>
    <row r="921" spans="1:14" x14ac:dyDescent="0.3">
      <c r="A921" t="s">
        <v>8219</v>
      </c>
      <c r="B921">
        <v>821</v>
      </c>
      <c r="D921" t="s">
        <v>8221</v>
      </c>
      <c r="E921">
        <v>2</v>
      </c>
      <c r="M921">
        <v>821</v>
      </c>
      <c r="N921">
        <v>2</v>
      </c>
    </row>
    <row r="922" spans="1:14" x14ac:dyDescent="0.3">
      <c r="A922" t="s">
        <v>8219</v>
      </c>
      <c r="B922">
        <v>388</v>
      </c>
      <c r="D922" t="s">
        <v>8221</v>
      </c>
      <c r="E922">
        <v>0</v>
      </c>
      <c r="M922">
        <v>388</v>
      </c>
      <c r="N922">
        <v>0</v>
      </c>
    </row>
    <row r="923" spans="1:14" x14ac:dyDescent="0.3">
      <c r="A923" t="s">
        <v>8219</v>
      </c>
      <c r="B923">
        <v>813</v>
      </c>
      <c r="D923" t="s">
        <v>8221</v>
      </c>
      <c r="E923">
        <v>1</v>
      </c>
      <c r="M923">
        <v>813</v>
      </c>
      <c r="N923">
        <v>1</v>
      </c>
    </row>
    <row r="924" spans="1:14" x14ac:dyDescent="0.3">
      <c r="A924" t="s">
        <v>8219</v>
      </c>
      <c r="B924">
        <v>1945</v>
      </c>
      <c r="D924" t="s">
        <v>8221</v>
      </c>
      <c r="E924">
        <v>0</v>
      </c>
      <c r="M924">
        <v>1945</v>
      </c>
      <c r="N924">
        <v>0</v>
      </c>
    </row>
    <row r="925" spans="1:14" x14ac:dyDescent="0.3">
      <c r="A925" t="s">
        <v>8219</v>
      </c>
      <c r="B925">
        <v>1637</v>
      </c>
      <c r="D925" t="s">
        <v>8221</v>
      </c>
      <c r="E925">
        <v>2</v>
      </c>
      <c r="M925">
        <v>1637</v>
      </c>
      <c r="N925">
        <v>2</v>
      </c>
    </row>
    <row r="926" spans="1:14" x14ac:dyDescent="0.3">
      <c r="A926" t="s">
        <v>8219</v>
      </c>
      <c r="B926">
        <v>1375</v>
      </c>
      <c r="D926" t="s">
        <v>8221</v>
      </c>
      <c r="E926">
        <v>7</v>
      </c>
      <c r="M926">
        <v>1375</v>
      </c>
      <c r="N926">
        <v>7</v>
      </c>
    </row>
    <row r="927" spans="1:14" x14ac:dyDescent="0.3">
      <c r="A927" t="s">
        <v>8219</v>
      </c>
      <c r="B927">
        <v>17</v>
      </c>
      <c r="D927" t="s">
        <v>8221</v>
      </c>
      <c r="E927">
        <v>5</v>
      </c>
      <c r="M927">
        <v>17</v>
      </c>
      <c r="N927">
        <v>5</v>
      </c>
    </row>
    <row r="928" spans="1:14" x14ac:dyDescent="0.3">
      <c r="A928" t="s">
        <v>8219</v>
      </c>
      <c r="B928">
        <v>354</v>
      </c>
      <c r="D928" t="s">
        <v>8221</v>
      </c>
      <c r="E928">
        <v>0</v>
      </c>
      <c r="M928">
        <v>354</v>
      </c>
      <c r="N928">
        <v>0</v>
      </c>
    </row>
    <row r="929" spans="1:14" x14ac:dyDescent="0.3">
      <c r="A929" t="s">
        <v>8219</v>
      </c>
      <c r="B929">
        <v>191</v>
      </c>
      <c r="D929" t="s">
        <v>8221</v>
      </c>
      <c r="E929">
        <v>0</v>
      </c>
      <c r="M929">
        <v>191</v>
      </c>
      <c r="N929">
        <v>0</v>
      </c>
    </row>
    <row r="930" spans="1:14" x14ac:dyDescent="0.3">
      <c r="A930" t="s">
        <v>8219</v>
      </c>
      <c r="B930">
        <v>303</v>
      </c>
      <c r="D930" t="s">
        <v>8221</v>
      </c>
      <c r="E930">
        <v>0</v>
      </c>
      <c r="M930">
        <v>303</v>
      </c>
      <c r="N930">
        <v>0</v>
      </c>
    </row>
    <row r="931" spans="1:14" x14ac:dyDescent="0.3">
      <c r="A931" t="s">
        <v>8219</v>
      </c>
      <c r="B931">
        <v>137</v>
      </c>
      <c r="D931" t="s">
        <v>8221</v>
      </c>
      <c r="E931">
        <v>2</v>
      </c>
      <c r="M931">
        <v>137</v>
      </c>
      <c r="N931">
        <v>2</v>
      </c>
    </row>
    <row r="932" spans="1:14" x14ac:dyDescent="0.3">
      <c r="A932" t="s">
        <v>8219</v>
      </c>
      <c r="B932">
        <v>41</v>
      </c>
      <c r="D932" t="s">
        <v>8221</v>
      </c>
      <c r="E932">
        <v>0</v>
      </c>
      <c r="M932">
        <v>41</v>
      </c>
      <c r="N932">
        <v>0</v>
      </c>
    </row>
    <row r="933" spans="1:14" x14ac:dyDescent="0.3">
      <c r="A933" t="s">
        <v>8219</v>
      </c>
      <c r="B933">
        <v>398</v>
      </c>
      <c r="D933" t="s">
        <v>8221</v>
      </c>
      <c r="E933">
        <v>0</v>
      </c>
      <c r="M933">
        <v>398</v>
      </c>
      <c r="N933">
        <v>0</v>
      </c>
    </row>
    <row r="934" spans="1:14" x14ac:dyDescent="0.3">
      <c r="A934" t="s">
        <v>8219</v>
      </c>
      <c r="B934">
        <v>1737</v>
      </c>
      <c r="D934" t="s">
        <v>8221</v>
      </c>
      <c r="E934">
        <v>28</v>
      </c>
      <c r="M934">
        <v>1737</v>
      </c>
      <c r="N934">
        <v>28</v>
      </c>
    </row>
    <row r="935" spans="1:14" x14ac:dyDescent="0.3">
      <c r="A935" t="s">
        <v>8219</v>
      </c>
      <c r="B935">
        <v>971</v>
      </c>
      <c r="D935" t="s">
        <v>8221</v>
      </c>
      <c r="E935">
        <v>2</v>
      </c>
      <c r="M935">
        <v>971</v>
      </c>
      <c r="N935">
        <v>2</v>
      </c>
    </row>
    <row r="936" spans="1:14" x14ac:dyDescent="0.3">
      <c r="A936" t="s">
        <v>8219</v>
      </c>
      <c r="B936">
        <v>183</v>
      </c>
      <c r="D936" t="s">
        <v>8221</v>
      </c>
      <c r="E936">
        <v>0</v>
      </c>
      <c r="M936">
        <v>183</v>
      </c>
      <c r="N936">
        <v>0</v>
      </c>
    </row>
    <row r="937" spans="1:14" x14ac:dyDescent="0.3">
      <c r="A937" t="s">
        <v>8219</v>
      </c>
      <c r="B937">
        <v>4562</v>
      </c>
      <c r="D937" t="s">
        <v>8221</v>
      </c>
      <c r="E937">
        <v>0</v>
      </c>
      <c r="M937">
        <v>4562</v>
      </c>
      <c r="N937">
        <v>0</v>
      </c>
    </row>
    <row r="938" spans="1:14" x14ac:dyDescent="0.3">
      <c r="A938" t="s">
        <v>8219</v>
      </c>
      <c r="B938">
        <v>26457</v>
      </c>
      <c r="D938" t="s">
        <v>8221</v>
      </c>
      <c r="E938">
        <v>0</v>
      </c>
      <c r="M938">
        <v>26457</v>
      </c>
      <c r="N938">
        <v>0</v>
      </c>
    </row>
    <row r="939" spans="1:14" x14ac:dyDescent="0.3">
      <c r="A939" t="s">
        <v>8219</v>
      </c>
      <c r="B939">
        <v>162</v>
      </c>
      <c r="D939" t="s">
        <v>8221</v>
      </c>
      <c r="E939">
        <v>4</v>
      </c>
      <c r="M939">
        <v>162</v>
      </c>
      <c r="N939">
        <v>4</v>
      </c>
    </row>
    <row r="940" spans="1:14" x14ac:dyDescent="0.3">
      <c r="A940" t="s">
        <v>8219</v>
      </c>
      <c r="B940">
        <v>479</v>
      </c>
      <c r="D940" t="s">
        <v>8221</v>
      </c>
      <c r="E940">
        <v>12</v>
      </c>
      <c r="M940">
        <v>479</v>
      </c>
      <c r="N940">
        <v>12</v>
      </c>
    </row>
    <row r="941" spans="1:14" x14ac:dyDescent="0.3">
      <c r="A941" t="s">
        <v>8219</v>
      </c>
      <c r="B941">
        <v>426</v>
      </c>
      <c r="D941" t="s">
        <v>8221</v>
      </c>
      <c r="E941">
        <v>0</v>
      </c>
      <c r="M941">
        <v>426</v>
      </c>
      <c r="N941">
        <v>0</v>
      </c>
    </row>
    <row r="942" spans="1:14" x14ac:dyDescent="0.3">
      <c r="A942" t="s">
        <v>8219</v>
      </c>
      <c r="B942">
        <v>450</v>
      </c>
      <c r="D942" t="s">
        <v>8221</v>
      </c>
      <c r="E942">
        <v>33</v>
      </c>
      <c r="M942">
        <v>450</v>
      </c>
      <c r="N942">
        <v>33</v>
      </c>
    </row>
    <row r="943" spans="1:14" x14ac:dyDescent="0.3">
      <c r="A943" t="s">
        <v>8219</v>
      </c>
      <c r="B943">
        <v>1780</v>
      </c>
      <c r="D943" t="s">
        <v>8221</v>
      </c>
      <c r="E943">
        <v>0</v>
      </c>
      <c r="M943">
        <v>1780</v>
      </c>
      <c r="N943">
        <v>0</v>
      </c>
    </row>
    <row r="944" spans="1:14" x14ac:dyDescent="0.3">
      <c r="A944" t="s">
        <v>8219</v>
      </c>
      <c r="B944">
        <v>122</v>
      </c>
      <c r="D944" t="s">
        <v>8221</v>
      </c>
      <c r="E944">
        <v>4</v>
      </c>
      <c r="M944">
        <v>122</v>
      </c>
      <c r="N944">
        <v>4</v>
      </c>
    </row>
    <row r="945" spans="1:14" x14ac:dyDescent="0.3">
      <c r="A945" t="s">
        <v>8219</v>
      </c>
      <c r="B945">
        <v>95</v>
      </c>
      <c r="D945" t="s">
        <v>8221</v>
      </c>
      <c r="E945">
        <v>0</v>
      </c>
      <c r="M945">
        <v>95</v>
      </c>
      <c r="N945">
        <v>0</v>
      </c>
    </row>
    <row r="946" spans="1:14" x14ac:dyDescent="0.3">
      <c r="A946" t="s">
        <v>8219</v>
      </c>
      <c r="B946">
        <v>325</v>
      </c>
      <c r="D946" t="s">
        <v>8221</v>
      </c>
      <c r="E946">
        <v>11</v>
      </c>
      <c r="M946">
        <v>325</v>
      </c>
      <c r="N946">
        <v>11</v>
      </c>
    </row>
    <row r="947" spans="1:14" x14ac:dyDescent="0.3">
      <c r="A947" t="s">
        <v>8219</v>
      </c>
      <c r="B947">
        <v>353</v>
      </c>
      <c r="D947" t="s">
        <v>8221</v>
      </c>
      <c r="E947">
        <v>1</v>
      </c>
      <c r="M947">
        <v>353</v>
      </c>
      <c r="N947">
        <v>1</v>
      </c>
    </row>
    <row r="948" spans="1:14" x14ac:dyDescent="0.3">
      <c r="A948" t="s">
        <v>8219</v>
      </c>
      <c r="B948">
        <v>105</v>
      </c>
      <c r="D948" t="s">
        <v>8221</v>
      </c>
      <c r="E948">
        <v>5</v>
      </c>
      <c r="M948">
        <v>105</v>
      </c>
      <c r="N948">
        <v>5</v>
      </c>
    </row>
    <row r="949" spans="1:14" x14ac:dyDescent="0.3">
      <c r="A949" t="s">
        <v>8219</v>
      </c>
      <c r="B949">
        <v>729</v>
      </c>
      <c r="D949" t="s">
        <v>8221</v>
      </c>
      <c r="E949">
        <v>0</v>
      </c>
      <c r="M949">
        <v>729</v>
      </c>
      <c r="N949">
        <v>0</v>
      </c>
    </row>
    <row r="950" spans="1:14" x14ac:dyDescent="0.3">
      <c r="A950" t="s">
        <v>8219</v>
      </c>
      <c r="B950">
        <v>454</v>
      </c>
      <c r="D950" t="s">
        <v>8221</v>
      </c>
      <c r="E950">
        <v>1</v>
      </c>
      <c r="M950">
        <v>454</v>
      </c>
      <c r="N950">
        <v>1</v>
      </c>
    </row>
    <row r="951" spans="1:14" x14ac:dyDescent="0.3">
      <c r="A951" t="s">
        <v>8219</v>
      </c>
      <c r="B951">
        <v>539</v>
      </c>
      <c r="D951" t="s">
        <v>8221</v>
      </c>
      <c r="E951">
        <v>1</v>
      </c>
      <c r="M951">
        <v>539</v>
      </c>
      <c r="N951">
        <v>1</v>
      </c>
    </row>
    <row r="952" spans="1:14" x14ac:dyDescent="0.3">
      <c r="A952" t="s">
        <v>8219</v>
      </c>
      <c r="B952">
        <v>79</v>
      </c>
      <c r="D952" t="s">
        <v>8221</v>
      </c>
      <c r="E952">
        <v>6</v>
      </c>
      <c r="M952">
        <v>79</v>
      </c>
      <c r="N952">
        <v>6</v>
      </c>
    </row>
    <row r="953" spans="1:14" x14ac:dyDescent="0.3">
      <c r="A953" t="s">
        <v>8219</v>
      </c>
      <c r="B953">
        <v>94</v>
      </c>
      <c r="D953" t="s">
        <v>8221</v>
      </c>
      <c r="E953">
        <v>8</v>
      </c>
      <c r="M953">
        <v>94</v>
      </c>
      <c r="N953">
        <v>8</v>
      </c>
    </row>
    <row r="954" spans="1:14" x14ac:dyDescent="0.3">
      <c r="A954" t="s">
        <v>8219</v>
      </c>
      <c r="B954">
        <v>625</v>
      </c>
      <c r="D954" t="s">
        <v>8221</v>
      </c>
      <c r="E954">
        <v>1</v>
      </c>
      <c r="M954">
        <v>625</v>
      </c>
      <c r="N954">
        <v>1</v>
      </c>
    </row>
    <row r="955" spans="1:14" x14ac:dyDescent="0.3">
      <c r="A955" t="s">
        <v>8219</v>
      </c>
      <c r="B955">
        <v>508</v>
      </c>
      <c r="D955" t="s">
        <v>8221</v>
      </c>
      <c r="E955">
        <v>0</v>
      </c>
      <c r="M955">
        <v>508</v>
      </c>
      <c r="N955">
        <v>0</v>
      </c>
    </row>
    <row r="956" spans="1:14" x14ac:dyDescent="0.3">
      <c r="A956" t="s">
        <v>8219</v>
      </c>
      <c r="B956">
        <v>531</v>
      </c>
      <c r="D956" t="s">
        <v>8221</v>
      </c>
      <c r="E956">
        <v>2</v>
      </c>
      <c r="M956">
        <v>531</v>
      </c>
      <c r="N956">
        <v>2</v>
      </c>
    </row>
    <row r="957" spans="1:14" x14ac:dyDescent="0.3">
      <c r="A957" t="s">
        <v>8219</v>
      </c>
      <c r="B957">
        <v>158</v>
      </c>
      <c r="D957" t="s">
        <v>8221</v>
      </c>
      <c r="E957">
        <v>1</v>
      </c>
      <c r="M957">
        <v>158</v>
      </c>
      <c r="N957">
        <v>1</v>
      </c>
    </row>
    <row r="958" spans="1:14" x14ac:dyDescent="0.3">
      <c r="A958" t="s">
        <v>8219</v>
      </c>
      <c r="B958">
        <v>508</v>
      </c>
      <c r="D958" t="s">
        <v>8221</v>
      </c>
      <c r="E958">
        <v>0</v>
      </c>
      <c r="M958">
        <v>508</v>
      </c>
      <c r="N958">
        <v>0</v>
      </c>
    </row>
    <row r="959" spans="1:14" x14ac:dyDescent="0.3">
      <c r="A959" t="s">
        <v>8219</v>
      </c>
      <c r="B959">
        <v>644</v>
      </c>
      <c r="D959" t="s">
        <v>8221</v>
      </c>
      <c r="E959">
        <v>1</v>
      </c>
      <c r="M959">
        <v>644</v>
      </c>
      <c r="N959">
        <v>1</v>
      </c>
    </row>
    <row r="960" spans="1:14" x14ac:dyDescent="0.3">
      <c r="A960" t="s">
        <v>8219</v>
      </c>
      <c r="B960">
        <v>848</v>
      </c>
      <c r="D960" t="s">
        <v>8221</v>
      </c>
      <c r="E960">
        <v>19</v>
      </c>
      <c r="M960">
        <v>848</v>
      </c>
      <c r="N960">
        <v>19</v>
      </c>
    </row>
    <row r="961" spans="1:14" x14ac:dyDescent="0.3">
      <c r="A961" t="s">
        <v>8219</v>
      </c>
      <c r="B961">
        <v>429</v>
      </c>
      <c r="D961" t="s">
        <v>8221</v>
      </c>
      <c r="E961">
        <v>27</v>
      </c>
      <c r="M961">
        <v>429</v>
      </c>
      <c r="N961">
        <v>27</v>
      </c>
    </row>
    <row r="962" spans="1:14" x14ac:dyDescent="0.3">
      <c r="A962" t="s">
        <v>8219</v>
      </c>
      <c r="B962">
        <v>204</v>
      </c>
      <c r="D962" t="s">
        <v>8221</v>
      </c>
      <c r="E962">
        <v>7</v>
      </c>
      <c r="M962">
        <v>204</v>
      </c>
      <c r="N962">
        <v>7</v>
      </c>
    </row>
    <row r="963" spans="1:14" x14ac:dyDescent="0.3">
      <c r="A963" t="s">
        <v>8219</v>
      </c>
      <c r="B963">
        <v>379</v>
      </c>
      <c r="D963" t="s">
        <v>8221</v>
      </c>
      <c r="E963">
        <v>14</v>
      </c>
      <c r="M963">
        <v>379</v>
      </c>
      <c r="N963">
        <v>14</v>
      </c>
    </row>
    <row r="964" spans="1:14" x14ac:dyDescent="0.3">
      <c r="A964" t="s">
        <v>8219</v>
      </c>
      <c r="B964">
        <v>271</v>
      </c>
      <c r="D964" t="s">
        <v>8221</v>
      </c>
      <c r="E964">
        <v>5</v>
      </c>
      <c r="M964">
        <v>271</v>
      </c>
      <c r="N964">
        <v>5</v>
      </c>
    </row>
    <row r="965" spans="1:14" x14ac:dyDescent="0.3">
      <c r="A965" t="s">
        <v>8219</v>
      </c>
      <c r="B965">
        <v>120</v>
      </c>
      <c r="D965" t="s">
        <v>8221</v>
      </c>
      <c r="E965">
        <v>30</v>
      </c>
      <c r="M965">
        <v>120</v>
      </c>
      <c r="N965">
        <v>30</v>
      </c>
    </row>
    <row r="966" spans="1:14" x14ac:dyDescent="0.3">
      <c r="A966" t="s">
        <v>8219</v>
      </c>
      <c r="B966">
        <v>140</v>
      </c>
      <c r="D966" t="s">
        <v>8221</v>
      </c>
      <c r="E966">
        <v>1</v>
      </c>
      <c r="M966">
        <v>140</v>
      </c>
      <c r="N966">
        <v>1</v>
      </c>
    </row>
    <row r="967" spans="1:14" x14ac:dyDescent="0.3">
      <c r="A967" t="s">
        <v>8219</v>
      </c>
      <c r="B967">
        <v>193</v>
      </c>
      <c r="D967" t="s">
        <v>8221</v>
      </c>
      <c r="E967">
        <v>0</v>
      </c>
      <c r="M967">
        <v>193</v>
      </c>
      <c r="N967">
        <v>0</v>
      </c>
    </row>
    <row r="968" spans="1:14" x14ac:dyDescent="0.3">
      <c r="A968" t="s">
        <v>8219</v>
      </c>
      <c r="B968">
        <v>180</v>
      </c>
      <c r="D968" t="s">
        <v>8221</v>
      </c>
      <c r="E968">
        <v>60</v>
      </c>
      <c r="M968">
        <v>180</v>
      </c>
      <c r="N968">
        <v>60</v>
      </c>
    </row>
    <row r="969" spans="1:14" x14ac:dyDescent="0.3">
      <c r="A969" t="s">
        <v>8219</v>
      </c>
      <c r="B969">
        <v>263</v>
      </c>
      <c r="D969" t="s">
        <v>8221</v>
      </c>
      <c r="E969">
        <v>84</v>
      </c>
      <c r="M969">
        <v>263</v>
      </c>
      <c r="N969">
        <v>84</v>
      </c>
    </row>
    <row r="970" spans="1:14" x14ac:dyDescent="0.3">
      <c r="A970" t="s">
        <v>8219</v>
      </c>
      <c r="B970">
        <v>217</v>
      </c>
      <c r="D970" t="s">
        <v>8221</v>
      </c>
      <c r="E970">
        <v>47</v>
      </c>
      <c r="M970">
        <v>217</v>
      </c>
      <c r="N970">
        <v>47</v>
      </c>
    </row>
    <row r="971" spans="1:14" x14ac:dyDescent="0.3">
      <c r="A971" t="s">
        <v>8219</v>
      </c>
      <c r="B971">
        <v>443</v>
      </c>
      <c r="D971" t="s">
        <v>8221</v>
      </c>
      <c r="E971">
        <v>66</v>
      </c>
      <c r="M971">
        <v>443</v>
      </c>
      <c r="N971">
        <v>66</v>
      </c>
    </row>
    <row r="972" spans="1:14" x14ac:dyDescent="0.3">
      <c r="A972" t="s">
        <v>8219</v>
      </c>
      <c r="B972">
        <v>1373</v>
      </c>
      <c r="D972" t="s">
        <v>8221</v>
      </c>
      <c r="E972">
        <v>171</v>
      </c>
      <c r="M972">
        <v>1373</v>
      </c>
      <c r="N972">
        <v>171</v>
      </c>
    </row>
    <row r="973" spans="1:14" x14ac:dyDescent="0.3">
      <c r="A973" t="s">
        <v>8219</v>
      </c>
      <c r="B973">
        <v>742</v>
      </c>
      <c r="D973" t="s">
        <v>8221</v>
      </c>
      <c r="E973">
        <v>29</v>
      </c>
      <c r="M973">
        <v>742</v>
      </c>
      <c r="N973">
        <v>29</v>
      </c>
    </row>
    <row r="974" spans="1:14" x14ac:dyDescent="0.3">
      <c r="A974" t="s">
        <v>8219</v>
      </c>
      <c r="B974">
        <v>170</v>
      </c>
      <c r="D974" t="s">
        <v>8221</v>
      </c>
      <c r="E974">
        <v>9</v>
      </c>
      <c r="M974">
        <v>170</v>
      </c>
      <c r="N974">
        <v>9</v>
      </c>
    </row>
    <row r="975" spans="1:14" x14ac:dyDescent="0.3">
      <c r="A975" t="s">
        <v>8219</v>
      </c>
      <c r="B975">
        <v>242</v>
      </c>
      <c r="D975" t="s">
        <v>8221</v>
      </c>
      <c r="E975">
        <v>27</v>
      </c>
      <c r="M975">
        <v>242</v>
      </c>
      <c r="N975">
        <v>27</v>
      </c>
    </row>
    <row r="976" spans="1:14" x14ac:dyDescent="0.3">
      <c r="A976" t="s">
        <v>8219</v>
      </c>
      <c r="B976">
        <v>541</v>
      </c>
      <c r="D976" t="s">
        <v>8221</v>
      </c>
      <c r="E976">
        <v>2</v>
      </c>
      <c r="M976">
        <v>541</v>
      </c>
      <c r="N976">
        <v>2</v>
      </c>
    </row>
    <row r="977" spans="1:14" x14ac:dyDescent="0.3">
      <c r="A977" t="s">
        <v>8219</v>
      </c>
      <c r="B977">
        <v>121</v>
      </c>
      <c r="D977" t="s">
        <v>8221</v>
      </c>
      <c r="E977">
        <v>3</v>
      </c>
      <c r="M977">
        <v>121</v>
      </c>
      <c r="N977">
        <v>3</v>
      </c>
    </row>
    <row r="978" spans="1:14" x14ac:dyDescent="0.3">
      <c r="A978" t="s">
        <v>8219</v>
      </c>
      <c r="B978">
        <v>621</v>
      </c>
      <c r="D978" t="s">
        <v>8221</v>
      </c>
      <c r="E978">
        <v>4</v>
      </c>
      <c r="M978">
        <v>621</v>
      </c>
      <c r="N978">
        <v>4</v>
      </c>
    </row>
    <row r="979" spans="1:14" x14ac:dyDescent="0.3">
      <c r="A979" t="s">
        <v>8219</v>
      </c>
      <c r="B979">
        <v>101</v>
      </c>
      <c r="D979" t="s">
        <v>8221</v>
      </c>
      <c r="E979">
        <v>2</v>
      </c>
      <c r="M979">
        <v>101</v>
      </c>
      <c r="N979">
        <v>2</v>
      </c>
    </row>
    <row r="980" spans="1:14" x14ac:dyDescent="0.3">
      <c r="A980" t="s">
        <v>8219</v>
      </c>
      <c r="B980">
        <v>554</v>
      </c>
      <c r="D980" t="s">
        <v>8221</v>
      </c>
      <c r="E980">
        <v>20</v>
      </c>
      <c r="M980">
        <v>554</v>
      </c>
      <c r="N980">
        <v>20</v>
      </c>
    </row>
    <row r="981" spans="1:14" x14ac:dyDescent="0.3">
      <c r="A981" t="s">
        <v>8219</v>
      </c>
      <c r="B981">
        <v>666</v>
      </c>
      <c r="D981" t="s">
        <v>8221</v>
      </c>
      <c r="E981">
        <v>3</v>
      </c>
      <c r="M981">
        <v>666</v>
      </c>
      <c r="N981">
        <v>3</v>
      </c>
    </row>
    <row r="982" spans="1:14" x14ac:dyDescent="0.3">
      <c r="A982" t="s">
        <v>8219</v>
      </c>
      <c r="B982">
        <v>410</v>
      </c>
      <c r="D982" t="s">
        <v>8221</v>
      </c>
      <c r="E982">
        <v>4</v>
      </c>
      <c r="M982">
        <v>410</v>
      </c>
      <c r="N982">
        <v>4</v>
      </c>
    </row>
    <row r="983" spans="1:14" x14ac:dyDescent="0.3">
      <c r="A983" t="s">
        <v>8219</v>
      </c>
      <c r="B983">
        <v>375</v>
      </c>
      <c r="D983" t="s">
        <v>8221</v>
      </c>
      <c r="E983">
        <v>1</v>
      </c>
      <c r="M983">
        <v>375</v>
      </c>
      <c r="N983">
        <v>1</v>
      </c>
    </row>
    <row r="984" spans="1:14" x14ac:dyDescent="0.3">
      <c r="A984" t="s">
        <v>8219</v>
      </c>
      <c r="B984">
        <v>1364</v>
      </c>
      <c r="D984" t="s">
        <v>8221</v>
      </c>
      <c r="E984">
        <v>0</v>
      </c>
      <c r="M984">
        <v>1364</v>
      </c>
      <c r="N984">
        <v>0</v>
      </c>
    </row>
    <row r="985" spans="1:14" x14ac:dyDescent="0.3">
      <c r="A985" t="s">
        <v>8219</v>
      </c>
      <c r="B985">
        <v>35</v>
      </c>
      <c r="D985" t="s">
        <v>8221</v>
      </c>
      <c r="E985">
        <v>0</v>
      </c>
      <c r="M985">
        <v>35</v>
      </c>
      <c r="N985">
        <v>0</v>
      </c>
    </row>
    <row r="986" spans="1:14" x14ac:dyDescent="0.3">
      <c r="A986" t="s">
        <v>8219</v>
      </c>
      <c r="B986">
        <v>203</v>
      </c>
      <c r="D986" t="s">
        <v>8221</v>
      </c>
      <c r="E986">
        <v>14</v>
      </c>
      <c r="M986">
        <v>203</v>
      </c>
      <c r="N986">
        <v>14</v>
      </c>
    </row>
    <row r="987" spans="1:14" x14ac:dyDescent="0.3">
      <c r="A987" t="s">
        <v>8219</v>
      </c>
      <c r="B987">
        <v>49</v>
      </c>
      <c r="D987" t="s">
        <v>8221</v>
      </c>
      <c r="E987">
        <v>1</v>
      </c>
      <c r="M987">
        <v>49</v>
      </c>
      <c r="N987">
        <v>1</v>
      </c>
    </row>
    <row r="988" spans="1:14" x14ac:dyDescent="0.3">
      <c r="A988" t="s">
        <v>8219</v>
      </c>
      <c r="B988">
        <v>5812</v>
      </c>
      <c r="D988" t="s">
        <v>8221</v>
      </c>
      <c r="E988">
        <v>118</v>
      </c>
      <c r="M988">
        <v>5812</v>
      </c>
      <c r="N988">
        <v>118</v>
      </c>
    </row>
    <row r="989" spans="1:14" x14ac:dyDescent="0.3">
      <c r="A989" t="s">
        <v>8219</v>
      </c>
      <c r="B989">
        <v>1556</v>
      </c>
      <c r="D989" t="s">
        <v>8221</v>
      </c>
      <c r="E989">
        <v>2</v>
      </c>
      <c r="M989">
        <v>1556</v>
      </c>
      <c r="N989">
        <v>2</v>
      </c>
    </row>
    <row r="990" spans="1:14" x14ac:dyDescent="0.3">
      <c r="A990" t="s">
        <v>8219</v>
      </c>
      <c r="B990">
        <v>65</v>
      </c>
      <c r="D990" t="s">
        <v>8221</v>
      </c>
      <c r="E990">
        <v>1</v>
      </c>
      <c r="M990">
        <v>65</v>
      </c>
      <c r="N990">
        <v>1</v>
      </c>
    </row>
    <row r="991" spans="1:14" x14ac:dyDescent="0.3">
      <c r="A991" t="s">
        <v>8219</v>
      </c>
      <c r="B991">
        <v>10</v>
      </c>
      <c r="D991" t="s">
        <v>8221</v>
      </c>
      <c r="E991">
        <v>3</v>
      </c>
      <c r="M991">
        <v>10</v>
      </c>
      <c r="N991">
        <v>3</v>
      </c>
    </row>
    <row r="992" spans="1:14" x14ac:dyDescent="0.3">
      <c r="A992" t="s">
        <v>8219</v>
      </c>
      <c r="B992">
        <v>76</v>
      </c>
      <c r="D992" t="s">
        <v>8221</v>
      </c>
      <c r="E992">
        <v>1</v>
      </c>
      <c r="M992">
        <v>76</v>
      </c>
      <c r="N992">
        <v>1</v>
      </c>
    </row>
    <row r="993" spans="1:14" x14ac:dyDescent="0.3">
      <c r="A993" t="s">
        <v>8219</v>
      </c>
      <c r="B993">
        <v>263</v>
      </c>
      <c r="D993" t="s">
        <v>8221</v>
      </c>
      <c r="E993">
        <v>3</v>
      </c>
      <c r="M993">
        <v>263</v>
      </c>
      <c r="N993">
        <v>3</v>
      </c>
    </row>
    <row r="994" spans="1:14" x14ac:dyDescent="0.3">
      <c r="A994" t="s">
        <v>8219</v>
      </c>
      <c r="B994">
        <v>1530</v>
      </c>
      <c r="D994" t="s">
        <v>8221</v>
      </c>
      <c r="E994">
        <v>38</v>
      </c>
      <c r="M994">
        <v>1530</v>
      </c>
      <c r="N994">
        <v>38</v>
      </c>
    </row>
    <row r="995" spans="1:14" x14ac:dyDescent="0.3">
      <c r="A995" t="s">
        <v>8219</v>
      </c>
      <c r="B995">
        <v>278</v>
      </c>
      <c r="D995" t="s">
        <v>8221</v>
      </c>
      <c r="E995">
        <v>52</v>
      </c>
      <c r="M995">
        <v>278</v>
      </c>
      <c r="N995">
        <v>52</v>
      </c>
    </row>
    <row r="996" spans="1:14" x14ac:dyDescent="0.3">
      <c r="A996" t="s">
        <v>8219</v>
      </c>
      <c r="B996">
        <v>350</v>
      </c>
      <c r="D996" t="s">
        <v>8221</v>
      </c>
      <c r="E996">
        <v>2</v>
      </c>
      <c r="M996">
        <v>350</v>
      </c>
      <c r="N996">
        <v>2</v>
      </c>
    </row>
    <row r="997" spans="1:14" x14ac:dyDescent="0.3">
      <c r="A997" t="s">
        <v>8219</v>
      </c>
      <c r="B997">
        <v>470</v>
      </c>
      <c r="D997" t="s">
        <v>8221</v>
      </c>
      <c r="E997">
        <v>0</v>
      </c>
      <c r="M997">
        <v>470</v>
      </c>
      <c r="N997">
        <v>0</v>
      </c>
    </row>
    <row r="998" spans="1:14" x14ac:dyDescent="0.3">
      <c r="A998" t="s">
        <v>8219</v>
      </c>
      <c r="B998">
        <v>3</v>
      </c>
      <c r="D998" t="s">
        <v>8221</v>
      </c>
      <c r="E998">
        <v>4</v>
      </c>
      <c r="M998">
        <v>3</v>
      </c>
      <c r="N998">
        <v>4</v>
      </c>
    </row>
    <row r="999" spans="1:14" x14ac:dyDescent="0.3">
      <c r="A999" t="s">
        <v>8219</v>
      </c>
      <c r="B999">
        <v>8200</v>
      </c>
      <c r="D999" t="s">
        <v>8221</v>
      </c>
      <c r="E999">
        <v>4</v>
      </c>
      <c r="M999">
        <v>8200</v>
      </c>
      <c r="N999">
        <v>4</v>
      </c>
    </row>
    <row r="1000" spans="1:14" x14ac:dyDescent="0.3">
      <c r="A1000" t="s">
        <v>8219</v>
      </c>
      <c r="B1000">
        <v>8359</v>
      </c>
      <c r="D1000" t="s">
        <v>8221</v>
      </c>
      <c r="E1000">
        <v>18</v>
      </c>
      <c r="M1000">
        <v>8359</v>
      </c>
      <c r="N1000">
        <v>18</v>
      </c>
    </row>
    <row r="1001" spans="1:14" x14ac:dyDescent="0.3">
      <c r="A1001" t="s">
        <v>8219</v>
      </c>
      <c r="B1001">
        <v>188</v>
      </c>
      <c r="D1001" t="s">
        <v>8221</v>
      </c>
      <c r="E1001">
        <v>0</v>
      </c>
      <c r="M1001">
        <v>188</v>
      </c>
      <c r="N1001">
        <v>0</v>
      </c>
    </row>
    <row r="1002" spans="1:14" x14ac:dyDescent="0.3">
      <c r="A1002" t="s">
        <v>8219</v>
      </c>
      <c r="B1002">
        <v>48</v>
      </c>
      <c r="D1002" t="s">
        <v>8221</v>
      </c>
      <c r="E1002">
        <v>22</v>
      </c>
      <c r="M1002">
        <v>48</v>
      </c>
      <c r="N1002">
        <v>22</v>
      </c>
    </row>
    <row r="1003" spans="1:14" x14ac:dyDescent="0.3">
      <c r="A1003" t="s">
        <v>8219</v>
      </c>
      <c r="B1003">
        <v>607</v>
      </c>
      <c r="D1003" t="s">
        <v>8221</v>
      </c>
      <c r="E1003">
        <v>49</v>
      </c>
      <c r="M1003">
        <v>607</v>
      </c>
      <c r="N1003">
        <v>49</v>
      </c>
    </row>
    <row r="1004" spans="1:14" x14ac:dyDescent="0.3">
      <c r="A1004" t="s">
        <v>8219</v>
      </c>
      <c r="B1004">
        <v>50</v>
      </c>
      <c r="D1004" t="s">
        <v>8221</v>
      </c>
      <c r="E1004">
        <v>19</v>
      </c>
      <c r="M1004">
        <v>50</v>
      </c>
      <c r="N1004">
        <v>19</v>
      </c>
    </row>
    <row r="1005" spans="1:14" x14ac:dyDescent="0.3">
      <c r="A1005" t="s">
        <v>8219</v>
      </c>
      <c r="B1005">
        <v>55</v>
      </c>
      <c r="D1005" t="s">
        <v>8221</v>
      </c>
      <c r="E1005">
        <v>4</v>
      </c>
      <c r="M1005">
        <v>55</v>
      </c>
      <c r="N1005">
        <v>4</v>
      </c>
    </row>
    <row r="1006" spans="1:14" x14ac:dyDescent="0.3">
      <c r="A1006" t="s">
        <v>8219</v>
      </c>
      <c r="B1006">
        <v>38</v>
      </c>
      <c r="D1006" t="s">
        <v>8221</v>
      </c>
      <c r="E1006">
        <v>4</v>
      </c>
      <c r="M1006">
        <v>38</v>
      </c>
      <c r="N1006">
        <v>4</v>
      </c>
    </row>
    <row r="1007" spans="1:14" x14ac:dyDescent="0.3">
      <c r="A1007" t="s">
        <v>8219</v>
      </c>
      <c r="B1007">
        <v>25</v>
      </c>
      <c r="D1007" t="s">
        <v>8221</v>
      </c>
      <c r="E1007">
        <v>2</v>
      </c>
      <c r="M1007">
        <v>25</v>
      </c>
      <c r="N1007">
        <v>2</v>
      </c>
    </row>
    <row r="1008" spans="1:14" x14ac:dyDescent="0.3">
      <c r="A1008" t="s">
        <v>8219</v>
      </c>
      <c r="B1008">
        <v>46</v>
      </c>
      <c r="D1008" t="s">
        <v>8221</v>
      </c>
      <c r="E1008">
        <v>0</v>
      </c>
      <c r="M1008">
        <v>46</v>
      </c>
      <c r="N1008">
        <v>0</v>
      </c>
    </row>
    <row r="1009" spans="1:14" x14ac:dyDescent="0.3">
      <c r="A1009" t="s">
        <v>8219</v>
      </c>
      <c r="B1009">
        <v>83</v>
      </c>
      <c r="D1009" t="s">
        <v>8221</v>
      </c>
      <c r="E1009">
        <v>0</v>
      </c>
      <c r="M1009">
        <v>83</v>
      </c>
      <c r="N1009">
        <v>0</v>
      </c>
    </row>
    <row r="1010" spans="1:14" x14ac:dyDescent="0.3">
      <c r="A1010" t="s">
        <v>8219</v>
      </c>
      <c r="B1010">
        <v>35</v>
      </c>
      <c r="D1010" t="s">
        <v>8221</v>
      </c>
      <c r="E1010">
        <v>14</v>
      </c>
      <c r="M1010">
        <v>35</v>
      </c>
      <c r="N1010">
        <v>14</v>
      </c>
    </row>
    <row r="1011" spans="1:14" x14ac:dyDescent="0.3">
      <c r="A1011" t="s">
        <v>8219</v>
      </c>
      <c r="B1011">
        <v>25</v>
      </c>
      <c r="D1011" t="s">
        <v>8221</v>
      </c>
      <c r="E1011">
        <v>8</v>
      </c>
      <c r="M1011">
        <v>25</v>
      </c>
      <c r="N1011">
        <v>8</v>
      </c>
    </row>
    <row r="1012" spans="1:14" x14ac:dyDescent="0.3">
      <c r="A1012" t="s">
        <v>8219</v>
      </c>
      <c r="B1012">
        <v>75</v>
      </c>
      <c r="D1012" t="s">
        <v>8221</v>
      </c>
      <c r="E1012">
        <v>0</v>
      </c>
      <c r="M1012">
        <v>75</v>
      </c>
      <c r="N1012">
        <v>0</v>
      </c>
    </row>
    <row r="1013" spans="1:14" x14ac:dyDescent="0.3">
      <c r="A1013" t="s">
        <v>8219</v>
      </c>
      <c r="B1013">
        <v>62</v>
      </c>
      <c r="D1013" t="s">
        <v>8221</v>
      </c>
      <c r="E1013">
        <v>15</v>
      </c>
      <c r="M1013">
        <v>62</v>
      </c>
      <c r="N1013">
        <v>15</v>
      </c>
    </row>
    <row r="1014" spans="1:14" x14ac:dyDescent="0.3">
      <c r="A1014" t="s">
        <v>8219</v>
      </c>
      <c r="B1014">
        <v>160</v>
      </c>
      <c r="D1014" t="s">
        <v>8221</v>
      </c>
      <c r="E1014">
        <v>33</v>
      </c>
      <c r="M1014">
        <v>160</v>
      </c>
      <c r="N1014">
        <v>33</v>
      </c>
    </row>
    <row r="1015" spans="1:14" x14ac:dyDescent="0.3">
      <c r="A1015" t="s">
        <v>8219</v>
      </c>
      <c r="B1015">
        <v>246</v>
      </c>
      <c r="D1015" t="s">
        <v>8221</v>
      </c>
      <c r="E1015">
        <v>2</v>
      </c>
      <c r="M1015">
        <v>246</v>
      </c>
      <c r="N1015">
        <v>2</v>
      </c>
    </row>
    <row r="1016" spans="1:14" x14ac:dyDescent="0.3">
      <c r="A1016" t="s">
        <v>8219</v>
      </c>
      <c r="B1016">
        <v>55</v>
      </c>
      <c r="D1016" t="s">
        <v>8221</v>
      </c>
      <c r="E1016">
        <v>6</v>
      </c>
      <c r="M1016">
        <v>55</v>
      </c>
      <c r="N1016">
        <v>6</v>
      </c>
    </row>
    <row r="1017" spans="1:14" x14ac:dyDescent="0.3">
      <c r="A1017" t="s">
        <v>8219</v>
      </c>
      <c r="B1017">
        <v>23</v>
      </c>
      <c r="D1017" t="s">
        <v>8221</v>
      </c>
      <c r="E1017">
        <v>2</v>
      </c>
      <c r="M1017">
        <v>23</v>
      </c>
      <c r="N1017">
        <v>2</v>
      </c>
    </row>
    <row r="1018" spans="1:14" x14ac:dyDescent="0.3">
      <c r="A1018" t="s">
        <v>8219</v>
      </c>
      <c r="B1018">
        <v>72</v>
      </c>
      <c r="D1018" t="s">
        <v>8221</v>
      </c>
      <c r="E1018">
        <v>0</v>
      </c>
      <c r="M1018">
        <v>72</v>
      </c>
      <c r="N1018">
        <v>0</v>
      </c>
    </row>
    <row r="1019" spans="1:14" x14ac:dyDescent="0.3">
      <c r="A1019" t="s">
        <v>8219</v>
      </c>
      <c r="B1019">
        <v>22</v>
      </c>
      <c r="D1019" t="s">
        <v>8221</v>
      </c>
      <c r="E1019">
        <v>4</v>
      </c>
      <c r="M1019">
        <v>22</v>
      </c>
      <c r="N1019">
        <v>4</v>
      </c>
    </row>
    <row r="1020" spans="1:14" x14ac:dyDescent="0.3">
      <c r="A1020" t="s">
        <v>8219</v>
      </c>
      <c r="B1020">
        <v>14</v>
      </c>
      <c r="D1020" t="s">
        <v>8221</v>
      </c>
      <c r="E1020">
        <v>1</v>
      </c>
      <c r="M1020">
        <v>14</v>
      </c>
      <c r="N1020">
        <v>1</v>
      </c>
    </row>
    <row r="1021" spans="1:14" x14ac:dyDescent="0.3">
      <c r="A1021" t="s">
        <v>8219</v>
      </c>
      <c r="B1021">
        <v>38</v>
      </c>
      <c r="D1021" t="s">
        <v>8221</v>
      </c>
      <c r="E1021">
        <v>3</v>
      </c>
      <c r="M1021">
        <v>38</v>
      </c>
      <c r="N1021">
        <v>3</v>
      </c>
    </row>
    <row r="1022" spans="1:14" x14ac:dyDescent="0.3">
      <c r="A1022" t="s">
        <v>8219</v>
      </c>
      <c r="B1022">
        <v>32</v>
      </c>
      <c r="D1022" t="s">
        <v>8221</v>
      </c>
      <c r="E1022">
        <v>4</v>
      </c>
      <c r="M1022">
        <v>32</v>
      </c>
      <c r="N1022">
        <v>4</v>
      </c>
    </row>
    <row r="1023" spans="1:14" x14ac:dyDescent="0.3">
      <c r="A1023" t="s">
        <v>8219</v>
      </c>
      <c r="B1023">
        <v>63</v>
      </c>
      <c r="D1023" t="s">
        <v>8221</v>
      </c>
      <c r="E1023">
        <v>0</v>
      </c>
      <c r="M1023">
        <v>63</v>
      </c>
      <c r="N1023">
        <v>0</v>
      </c>
    </row>
    <row r="1024" spans="1:14" x14ac:dyDescent="0.3">
      <c r="A1024" t="s">
        <v>8219</v>
      </c>
      <c r="B1024">
        <v>27</v>
      </c>
      <c r="D1024" t="s">
        <v>8221</v>
      </c>
      <c r="E1024">
        <v>4</v>
      </c>
      <c r="M1024">
        <v>27</v>
      </c>
      <c r="N1024">
        <v>4</v>
      </c>
    </row>
    <row r="1025" spans="1:14" x14ac:dyDescent="0.3">
      <c r="A1025" t="s">
        <v>8219</v>
      </c>
      <c r="B1025">
        <v>44</v>
      </c>
      <c r="D1025" t="s">
        <v>8221</v>
      </c>
      <c r="E1025">
        <v>3</v>
      </c>
      <c r="M1025">
        <v>44</v>
      </c>
      <c r="N1025">
        <v>3</v>
      </c>
    </row>
    <row r="1026" spans="1:14" x14ac:dyDescent="0.3">
      <c r="A1026" t="s">
        <v>8219</v>
      </c>
      <c r="B1026">
        <v>38</v>
      </c>
      <c r="D1026" t="s">
        <v>8221</v>
      </c>
      <c r="E1026">
        <v>34</v>
      </c>
      <c r="M1026">
        <v>38</v>
      </c>
      <c r="N1026">
        <v>34</v>
      </c>
    </row>
    <row r="1027" spans="1:14" x14ac:dyDescent="0.3">
      <c r="A1027" t="s">
        <v>8219</v>
      </c>
      <c r="B1027">
        <v>115</v>
      </c>
      <c r="D1027" t="s">
        <v>8221</v>
      </c>
      <c r="E1027">
        <v>2</v>
      </c>
      <c r="M1027">
        <v>115</v>
      </c>
      <c r="N1027">
        <v>2</v>
      </c>
    </row>
    <row r="1028" spans="1:14" x14ac:dyDescent="0.3">
      <c r="A1028" t="s">
        <v>8219</v>
      </c>
      <c r="B1028">
        <v>37</v>
      </c>
      <c r="D1028" t="s">
        <v>8221</v>
      </c>
      <c r="E1028">
        <v>33</v>
      </c>
      <c r="M1028">
        <v>37</v>
      </c>
      <c r="N1028">
        <v>33</v>
      </c>
    </row>
    <row r="1029" spans="1:14" x14ac:dyDescent="0.3">
      <c r="A1029" t="s">
        <v>8219</v>
      </c>
      <c r="B1029">
        <v>99</v>
      </c>
      <c r="D1029" t="s">
        <v>8221</v>
      </c>
      <c r="E1029">
        <v>0</v>
      </c>
      <c r="M1029">
        <v>99</v>
      </c>
      <c r="N1029">
        <v>0</v>
      </c>
    </row>
    <row r="1030" spans="1:14" x14ac:dyDescent="0.3">
      <c r="A1030" t="s">
        <v>8219</v>
      </c>
      <c r="B1030">
        <v>44</v>
      </c>
      <c r="D1030" t="s">
        <v>8221</v>
      </c>
      <c r="E1030">
        <v>0</v>
      </c>
      <c r="M1030">
        <v>44</v>
      </c>
      <c r="N1030">
        <v>0</v>
      </c>
    </row>
    <row r="1031" spans="1:14" x14ac:dyDescent="0.3">
      <c r="A1031" t="s">
        <v>8219</v>
      </c>
      <c r="B1031">
        <v>58</v>
      </c>
      <c r="D1031" t="s">
        <v>8221</v>
      </c>
      <c r="E1031">
        <v>1</v>
      </c>
      <c r="M1031">
        <v>58</v>
      </c>
      <c r="N1031">
        <v>1</v>
      </c>
    </row>
    <row r="1032" spans="1:14" x14ac:dyDescent="0.3">
      <c r="A1032" t="s">
        <v>8219</v>
      </c>
      <c r="B1032">
        <v>191</v>
      </c>
      <c r="D1032" t="s">
        <v>8221</v>
      </c>
      <c r="E1032">
        <v>13</v>
      </c>
      <c r="M1032">
        <v>191</v>
      </c>
      <c r="N1032">
        <v>13</v>
      </c>
    </row>
    <row r="1033" spans="1:14" x14ac:dyDescent="0.3">
      <c r="A1033" t="s">
        <v>8219</v>
      </c>
      <c r="B1033">
        <v>40</v>
      </c>
      <c r="D1033" t="s">
        <v>8221</v>
      </c>
      <c r="E1033">
        <v>2</v>
      </c>
      <c r="M1033">
        <v>40</v>
      </c>
      <c r="N1033">
        <v>2</v>
      </c>
    </row>
    <row r="1034" spans="1:14" x14ac:dyDescent="0.3">
      <c r="A1034" t="s">
        <v>8219</v>
      </c>
      <c r="B1034">
        <v>38</v>
      </c>
      <c r="D1034" t="s">
        <v>8221</v>
      </c>
      <c r="E1034">
        <v>36</v>
      </c>
      <c r="M1034">
        <v>38</v>
      </c>
      <c r="N1034">
        <v>36</v>
      </c>
    </row>
    <row r="1035" spans="1:14" x14ac:dyDescent="0.3">
      <c r="A1035" t="s">
        <v>8219</v>
      </c>
      <c r="B1035">
        <v>39</v>
      </c>
      <c r="D1035" t="s">
        <v>8221</v>
      </c>
      <c r="E1035">
        <v>1</v>
      </c>
      <c r="M1035">
        <v>39</v>
      </c>
      <c r="N1035">
        <v>1</v>
      </c>
    </row>
    <row r="1036" spans="1:14" x14ac:dyDescent="0.3">
      <c r="A1036" t="s">
        <v>8219</v>
      </c>
      <c r="B1036">
        <v>11</v>
      </c>
      <c r="D1036" t="s">
        <v>8221</v>
      </c>
      <c r="E1036">
        <v>15</v>
      </c>
      <c r="M1036">
        <v>11</v>
      </c>
      <c r="N1036">
        <v>15</v>
      </c>
    </row>
    <row r="1037" spans="1:14" x14ac:dyDescent="0.3">
      <c r="A1037" t="s">
        <v>8219</v>
      </c>
      <c r="B1037">
        <v>107</v>
      </c>
      <c r="D1037" t="s">
        <v>8221</v>
      </c>
      <c r="E1037">
        <v>1</v>
      </c>
      <c r="M1037">
        <v>107</v>
      </c>
      <c r="N1037">
        <v>1</v>
      </c>
    </row>
    <row r="1038" spans="1:14" x14ac:dyDescent="0.3">
      <c r="A1038" t="s">
        <v>8219</v>
      </c>
      <c r="B1038">
        <v>147</v>
      </c>
      <c r="D1038" t="s">
        <v>8221</v>
      </c>
      <c r="E1038">
        <v>0</v>
      </c>
      <c r="M1038">
        <v>147</v>
      </c>
      <c r="N1038">
        <v>0</v>
      </c>
    </row>
    <row r="1039" spans="1:14" x14ac:dyDescent="0.3">
      <c r="A1039" t="s">
        <v>8219</v>
      </c>
      <c r="B1039">
        <v>36</v>
      </c>
      <c r="D1039" t="s">
        <v>8221</v>
      </c>
      <c r="E1039">
        <v>1</v>
      </c>
      <c r="M1039">
        <v>36</v>
      </c>
      <c r="N1039">
        <v>1</v>
      </c>
    </row>
    <row r="1040" spans="1:14" x14ac:dyDescent="0.3">
      <c r="A1040" t="s">
        <v>8219</v>
      </c>
      <c r="B1040">
        <v>92</v>
      </c>
      <c r="D1040" t="s">
        <v>8221</v>
      </c>
      <c r="E1040">
        <v>0</v>
      </c>
      <c r="M1040">
        <v>92</v>
      </c>
      <c r="N1040">
        <v>0</v>
      </c>
    </row>
    <row r="1041" spans="1:14" x14ac:dyDescent="0.3">
      <c r="A1041" t="s">
        <v>8219</v>
      </c>
      <c r="B1041">
        <v>35</v>
      </c>
      <c r="D1041" t="s">
        <v>8221</v>
      </c>
      <c r="E1041">
        <v>0</v>
      </c>
      <c r="M1041">
        <v>35</v>
      </c>
      <c r="N1041">
        <v>0</v>
      </c>
    </row>
    <row r="1042" spans="1:14" x14ac:dyDescent="0.3">
      <c r="A1042" t="s">
        <v>8219</v>
      </c>
      <c r="B1042">
        <v>17</v>
      </c>
      <c r="D1042" t="s">
        <v>8221</v>
      </c>
      <c r="E1042">
        <v>1</v>
      </c>
      <c r="M1042">
        <v>17</v>
      </c>
      <c r="N1042">
        <v>1</v>
      </c>
    </row>
    <row r="1043" spans="1:14" x14ac:dyDescent="0.3">
      <c r="A1043" t="s">
        <v>8219</v>
      </c>
      <c r="B1043">
        <v>22</v>
      </c>
      <c r="D1043" t="s">
        <v>8221</v>
      </c>
      <c r="E1043">
        <v>39</v>
      </c>
      <c r="M1043">
        <v>22</v>
      </c>
      <c r="N1043">
        <v>39</v>
      </c>
    </row>
    <row r="1044" spans="1:14" x14ac:dyDescent="0.3">
      <c r="A1044" t="s">
        <v>8219</v>
      </c>
      <c r="B1044">
        <v>69</v>
      </c>
      <c r="D1044" t="s">
        <v>8221</v>
      </c>
      <c r="E1044">
        <v>0</v>
      </c>
      <c r="M1044">
        <v>69</v>
      </c>
      <c r="N1044">
        <v>0</v>
      </c>
    </row>
    <row r="1045" spans="1:14" x14ac:dyDescent="0.3">
      <c r="A1045" t="s">
        <v>8219</v>
      </c>
      <c r="B1045">
        <v>13</v>
      </c>
      <c r="D1045" t="s">
        <v>8221</v>
      </c>
      <c r="E1045">
        <v>0</v>
      </c>
      <c r="M1045">
        <v>13</v>
      </c>
      <c r="N1045">
        <v>0</v>
      </c>
    </row>
    <row r="1046" spans="1:14" x14ac:dyDescent="0.3">
      <c r="A1046" t="s">
        <v>8219</v>
      </c>
      <c r="B1046">
        <v>58</v>
      </c>
      <c r="D1046" t="s">
        <v>8221</v>
      </c>
      <c r="E1046">
        <v>3</v>
      </c>
      <c r="M1046">
        <v>58</v>
      </c>
      <c r="N1046">
        <v>3</v>
      </c>
    </row>
    <row r="1047" spans="1:14" x14ac:dyDescent="0.3">
      <c r="A1047" t="s">
        <v>8219</v>
      </c>
      <c r="B1047">
        <v>44</v>
      </c>
      <c r="D1047" t="s">
        <v>8221</v>
      </c>
      <c r="E1047">
        <v>1</v>
      </c>
      <c r="M1047">
        <v>44</v>
      </c>
      <c r="N1047">
        <v>1</v>
      </c>
    </row>
    <row r="1048" spans="1:14" x14ac:dyDescent="0.3">
      <c r="A1048" t="s">
        <v>8219</v>
      </c>
      <c r="B1048">
        <v>83</v>
      </c>
      <c r="D1048" t="s">
        <v>8221</v>
      </c>
      <c r="E1048">
        <v>13</v>
      </c>
      <c r="M1048">
        <v>83</v>
      </c>
      <c r="N1048">
        <v>13</v>
      </c>
    </row>
    <row r="1049" spans="1:14" x14ac:dyDescent="0.3">
      <c r="A1049" t="s">
        <v>8219</v>
      </c>
      <c r="B1049">
        <v>117</v>
      </c>
      <c r="D1049" t="s">
        <v>8221</v>
      </c>
      <c r="E1049">
        <v>0</v>
      </c>
      <c r="M1049">
        <v>117</v>
      </c>
      <c r="N1049">
        <v>0</v>
      </c>
    </row>
    <row r="1050" spans="1:14" x14ac:dyDescent="0.3">
      <c r="A1050" t="s">
        <v>8219</v>
      </c>
      <c r="B1050">
        <v>32</v>
      </c>
      <c r="D1050" t="s">
        <v>8221</v>
      </c>
      <c r="E1050">
        <v>6</v>
      </c>
      <c r="M1050">
        <v>32</v>
      </c>
      <c r="N1050">
        <v>6</v>
      </c>
    </row>
    <row r="1051" spans="1:14" x14ac:dyDescent="0.3">
      <c r="A1051" t="s">
        <v>8219</v>
      </c>
      <c r="B1051">
        <v>8</v>
      </c>
      <c r="D1051" t="s">
        <v>8221</v>
      </c>
      <c r="E1051">
        <v>0</v>
      </c>
      <c r="M1051">
        <v>8</v>
      </c>
      <c r="N1051">
        <v>0</v>
      </c>
    </row>
    <row r="1052" spans="1:14" x14ac:dyDescent="0.3">
      <c r="A1052" t="s">
        <v>8219</v>
      </c>
      <c r="B1052">
        <v>340</v>
      </c>
      <c r="D1052" t="s">
        <v>8221</v>
      </c>
      <c r="E1052">
        <v>14</v>
      </c>
      <c r="M1052">
        <v>340</v>
      </c>
      <c r="N1052">
        <v>14</v>
      </c>
    </row>
    <row r="1053" spans="1:14" x14ac:dyDescent="0.3">
      <c r="A1053" t="s">
        <v>8219</v>
      </c>
      <c r="B1053">
        <v>7</v>
      </c>
      <c r="D1053" t="s">
        <v>8221</v>
      </c>
      <c r="E1053">
        <v>5</v>
      </c>
      <c r="M1053">
        <v>7</v>
      </c>
      <c r="N1053">
        <v>5</v>
      </c>
    </row>
    <row r="1054" spans="1:14" x14ac:dyDescent="0.3">
      <c r="A1054" t="s">
        <v>8219</v>
      </c>
      <c r="B1054">
        <v>19</v>
      </c>
      <c r="D1054" t="s">
        <v>8221</v>
      </c>
      <c r="E1054">
        <v>6</v>
      </c>
      <c r="M1054">
        <v>19</v>
      </c>
      <c r="N1054">
        <v>6</v>
      </c>
    </row>
    <row r="1055" spans="1:14" x14ac:dyDescent="0.3">
      <c r="A1055" t="s">
        <v>8219</v>
      </c>
      <c r="B1055">
        <v>47</v>
      </c>
      <c r="D1055" t="s">
        <v>8221</v>
      </c>
      <c r="E1055">
        <v>15</v>
      </c>
      <c r="M1055">
        <v>47</v>
      </c>
      <c r="N1055">
        <v>15</v>
      </c>
    </row>
    <row r="1056" spans="1:14" x14ac:dyDescent="0.3">
      <c r="A1056" t="s">
        <v>8219</v>
      </c>
      <c r="B1056">
        <v>13</v>
      </c>
      <c r="D1056" t="s">
        <v>8221</v>
      </c>
      <c r="E1056">
        <v>0</v>
      </c>
      <c r="M1056">
        <v>13</v>
      </c>
      <c r="N1056">
        <v>0</v>
      </c>
    </row>
    <row r="1057" spans="1:14" x14ac:dyDescent="0.3">
      <c r="A1057" t="s">
        <v>8219</v>
      </c>
      <c r="B1057">
        <v>90</v>
      </c>
      <c r="D1057" t="s">
        <v>8221</v>
      </c>
      <c r="E1057">
        <v>1</v>
      </c>
      <c r="M1057">
        <v>90</v>
      </c>
      <c r="N1057">
        <v>1</v>
      </c>
    </row>
    <row r="1058" spans="1:14" x14ac:dyDescent="0.3">
      <c r="A1058" t="s">
        <v>8219</v>
      </c>
      <c r="B1058">
        <v>63</v>
      </c>
      <c r="D1058" t="s">
        <v>8221</v>
      </c>
      <c r="E1058">
        <v>9</v>
      </c>
      <c r="M1058">
        <v>63</v>
      </c>
      <c r="N1058">
        <v>9</v>
      </c>
    </row>
    <row r="1059" spans="1:14" x14ac:dyDescent="0.3">
      <c r="A1059" t="s">
        <v>8219</v>
      </c>
      <c r="B1059">
        <v>26</v>
      </c>
      <c r="D1059" t="s">
        <v>8221</v>
      </c>
      <c r="E1059">
        <v>3</v>
      </c>
      <c r="M1059">
        <v>26</v>
      </c>
      <c r="N1059">
        <v>3</v>
      </c>
    </row>
    <row r="1060" spans="1:14" x14ac:dyDescent="0.3">
      <c r="A1060" t="s">
        <v>8219</v>
      </c>
      <c r="B1060">
        <v>71</v>
      </c>
      <c r="D1060" t="s">
        <v>8221</v>
      </c>
      <c r="E1060">
        <v>3</v>
      </c>
      <c r="M1060">
        <v>71</v>
      </c>
      <c r="N1060">
        <v>3</v>
      </c>
    </row>
    <row r="1061" spans="1:14" x14ac:dyDescent="0.3">
      <c r="A1061" t="s">
        <v>8219</v>
      </c>
      <c r="B1061">
        <v>38</v>
      </c>
      <c r="D1061" t="s">
        <v>8221</v>
      </c>
      <c r="E1061">
        <v>1</v>
      </c>
      <c r="M1061">
        <v>38</v>
      </c>
      <c r="N1061">
        <v>1</v>
      </c>
    </row>
    <row r="1062" spans="1:14" x14ac:dyDescent="0.3">
      <c r="A1062" t="s">
        <v>8219</v>
      </c>
      <c r="B1062">
        <v>859</v>
      </c>
      <c r="D1062" t="s">
        <v>8221</v>
      </c>
      <c r="E1062">
        <v>3</v>
      </c>
      <c r="M1062">
        <v>859</v>
      </c>
      <c r="N1062">
        <v>3</v>
      </c>
    </row>
    <row r="1063" spans="1:14" x14ac:dyDescent="0.3">
      <c r="A1063" t="s">
        <v>8219</v>
      </c>
      <c r="B1063">
        <v>21</v>
      </c>
      <c r="D1063" t="s">
        <v>8221</v>
      </c>
      <c r="E1063">
        <v>0</v>
      </c>
      <c r="M1063">
        <v>21</v>
      </c>
      <c r="N1063">
        <v>0</v>
      </c>
    </row>
    <row r="1064" spans="1:14" x14ac:dyDescent="0.3">
      <c r="A1064" t="s">
        <v>8219</v>
      </c>
      <c r="B1064">
        <v>78</v>
      </c>
      <c r="D1064" t="s">
        <v>8221</v>
      </c>
      <c r="E1064">
        <v>2</v>
      </c>
      <c r="M1064">
        <v>78</v>
      </c>
      <c r="N1064">
        <v>2</v>
      </c>
    </row>
    <row r="1065" spans="1:14" x14ac:dyDescent="0.3">
      <c r="A1065" t="s">
        <v>8219</v>
      </c>
      <c r="B1065">
        <v>53</v>
      </c>
      <c r="D1065" t="s">
        <v>8221</v>
      </c>
      <c r="E1065">
        <v>10</v>
      </c>
      <c r="M1065">
        <v>53</v>
      </c>
      <c r="N1065">
        <v>10</v>
      </c>
    </row>
    <row r="1066" spans="1:14" x14ac:dyDescent="0.3">
      <c r="A1066" t="s">
        <v>8219</v>
      </c>
      <c r="B1066">
        <v>356</v>
      </c>
      <c r="D1066" t="s">
        <v>8221</v>
      </c>
      <c r="E1066">
        <v>60</v>
      </c>
      <c r="M1066">
        <v>356</v>
      </c>
      <c r="N1066">
        <v>60</v>
      </c>
    </row>
    <row r="1067" spans="1:14" x14ac:dyDescent="0.3">
      <c r="A1067" t="s">
        <v>8219</v>
      </c>
      <c r="B1067">
        <v>279</v>
      </c>
      <c r="D1067" t="s">
        <v>8221</v>
      </c>
      <c r="E1067">
        <v>5</v>
      </c>
      <c r="M1067">
        <v>279</v>
      </c>
      <c r="N1067">
        <v>5</v>
      </c>
    </row>
    <row r="1068" spans="1:14" x14ac:dyDescent="0.3">
      <c r="A1068" t="s">
        <v>8219</v>
      </c>
      <c r="B1068">
        <v>266</v>
      </c>
      <c r="D1068" t="s">
        <v>8221</v>
      </c>
      <c r="E1068">
        <v>9</v>
      </c>
      <c r="M1068">
        <v>266</v>
      </c>
      <c r="N1068">
        <v>9</v>
      </c>
    </row>
    <row r="1069" spans="1:14" x14ac:dyDescent="0.3">
      <c r="A1069" t="s">
        <v>8219</v>
      </c>
      <c r="B1069">
        <v>623</v>
      </c>
      <c r="D1069" t="s">
        <v>8221</v>
      </c>
      <c r="E1069">
        <v>13</v>
      </c>
      <c r="M1069">
        <v>623</v>
      </c>
      <c r="N1069">
        <v>13</v>
      </c>
    </row>
    <row r="1070" spans="1:14" x14ac:dyDescent="0.3">
      <c r="A1070" t="s">
        <v>8219</v>
      </c>
      <c r="B1070">
        <v>392</v>
      </c>
      <c r="D1070" t="s">
        <v>8221</v>
      </c>
      <c r="E1070">
        <v>0</v>
      </c>
      <c r="M1070">
        <v>392</v>
      </c>
      <c r="N1070">
        <v>0</v>
      </c>
    </row>
    <row r="1071" spans="1:14" x14ac:dyDescent="0.3">
      <c r="A1071" t="s">
        <v>8219</v>
      </c>
      <c r="B1071">
        <v>3562</v>
      </c>
      <c r="D1071" t="s">
        <v>8221</v>
      </c>
      <c r="E1071">
        <v>8</v>
      </c>
      <c r="M1071">
        <v>3562</v>
      </c>
      <c r="N1071">
        <v>8</v>
      </c>
    </row>
    <row r="1072" spans="1:14" x14ac:dyDescent="0.3">
      <c r="A1072" t="s">
        <v>8219</v>
      </c>
      <c r="B1072">
        <v>514</v>
      </c>
      <c r="D1072" t="s">
        <v>8221</v>
      </c>
      <c r="E1072">
        <v>3</v>
      </c>
      <c r="M1072">
        <v>514</v>
      </c>
      <c r="N1072">
        <v>3</v>
      </c>
    </row>
    <row r="1073" spans="1:14" x14ac:dyDescent="0.3">
      <c r="A1073" t="s">
        <v>8219</v>
      </c>
      <c r="B1073">
        <v>88</v>
      </c>
      <c r="D1073" t="s">
        <v>8221</v>
      </c>
      <c r="E1073">
        <v>3</v>
      </c>
      <c r="M1073">
        <v>88</v>
      </c>
      <c r="N1073">
        <v>3</v>
      </c>
    </row>
    <row r="1074" spans="1:14" x14ac:dyDescent="0.3">
      <c r="A1074" t="s">
        <v>8219</v>
      </c>
      <c r="B1074">
        <v>537</v>
      </c>
      <c r="D1074" t="s">
        <v>8221</v>
      </c>
      <c r="E1074">
        <v>0</v>
      </c>
      <c r="M1074">
        <v>537</v>
      </c>
      <c r="N1074">
        <v>0</v>
      </c>
    </row>
    <row r="1075" spans="1:14" x14ac:dyDescent="0.3">
      <c r="A1075" t="s">
        <v>8219</v>
      </c>
      <c r="B1075">
        <v>25</v>
      </c>
      <c r="D1075" t="s">
        <v>8221</v>
      </c>
      <c r="E1075">
        <v>6</v>
      </c>
      <c r="M1075">
        <v>25</v>
      </c>
      <c r="N1075">
        <v>6</v>
      </c>
    </row>
    <row r="1076" spans="1:14" x14ac:dyDescent="0.3">
      <c r="A1076" t="s">
        <v>8219</v>
      </c>
      <c r="B1076">
        <v>3238</v>
      </c>
      <c r="D1076" t="s">
        <v>8221</v>
      </c>
      <c r="E1076">
        <v>4</v>
      </c>
      <c r="M1076">
        <v>3238</v>
      </c>
      <c r="N1076">
        <v>4</v>
      </c>
    </row>
    <row r="1077" spans="1:14" x14ac:dyDescent="0.3">
      <c r="A1077" t="s">
        <v>8219</v>
      </c>
      <c r="B1077">
        <v>897</v>
      </c>
      <c r="D1077" t="s">
        <v>8221</v>
      </c>
      <c r="E1077">
        <v>1</v>
      </c>
      <c r="M1077">
        <v>897</v>
      </c>
      <c r="N1077">
        <v>1</v>
      </c>
    </row>
    <row r="1078" spans="1:14" x14ac:dyDescent="0.3">
      <c r="A1078" t="s">
        <v>8219</v>
      </c>
      <c r="B1078">
        <v>878</v>
      </c>
      <c r="D1078" t="s">
        <v>8221</v>
      </c>
      <c r="E1078">
        <v>29</v>
      </c>
      <c r="M1078">
        <v>878</v>
      </c>
      <c r="N1078">
        <v>29</v>
      </c>
    </row>
    <row r="1079" spans="1:14" x14ac:dyDescent="0.3">
      <c r="A1079" t="s">
        <v>8219</v>
      </c>
      <c r="B1079">
        <v>115</v>
      </c>
      <c r="D1079" t="s">
        <v>8221</v>
      </c>
      <c r="E1079">
        <v>0</v>
      </c>
      <c r="M1079">
        <v>115</v>
      </c>
      <c r="N1079">
        <v>0</v>
      </c>
    </row>
    <row r="1080" spans="1:14" x14ac:dyDescent="0.3">
      <c r="A1080" t="s">
        <v>8219</v>
      </c>
      <c r="B1080">
        <v>234</v>
      </c>
      <c r="D1080" t="s">
        <v>8221</v>
      </c>
      <c r="E1080">
        <v>4</v>
      </c>
      <c r="M1080">
        <v>234</v>
      </c>
      <c r="N1080">
        <v>4</v>
      </c>
    </row>
    <row r="1081" spans="1:14" x14ac:dyDescent="0.3">
      <c r="A1081" t="s">
        <v>8219</v>
      </c>
      <c r="B1081">
        <v>4330</v>
      </c>
      <c r="D1081" t="s">
        <v>8221</v>
      </c>
      <c r="E1081">
        <v>5</v>
      </c>
      <c r="M1081">
        <v>4330</v>
      </c>
      <c r="N1081">
        <v>5</v>
      </c>
    </row>
    <row r="1082" spans="1:14" x14ac:dyDescent="0.3">
      <c r="A1082" t="s">
        <v>8219</v>
      </c>
      <c r="B1082">
        <v>651</v>
      </c>
      <c r="D1082" t="s">
        <v>8221</v>
      </c>
      <c r="E1082">
        <v>4</v>
      </c>
      <c r="M1082">
        <v>651</v>
      </c>
      <c r="N1082">
        <v>4</v>
      </c>
    </row>
    <row r="1083" spans="1:14" x14ac:dyDescent="0.3">
      <c r="A1083" t="s">
        <v>8219</v>
      </c>
      <c r="B1083">
        <v>251</v>
      </c>
      <c r="D1083" t="s">
        <v>8221</v>
      </c>
      <c r="E1083">
        <v>5</v>
      </c>
      <c r="M1083">
        <v>251</v>
      </c>
      <c r="N1083">
        <v>5</v>
      </c>
    </row>
    <row r="1084" spans="1:14" x14ac:dyDescent="0.3">
      <c r="A1084" t="s">
        <v>8219</v>
      </c>
      <c r="B1084">
        <v>263</v>
      </c>
      <c r="D1084" t="s">
        <v>8221</v>
      </c>
      <c r="E1084">
        <v>1</v>
      </c>
      <c r="M1084">
        <v>263</v>
      </c>
      <c r="N1084">
        <v>1</v>
      </c>
    </row>
    <row r="1085" spans="1:14" x14ac:dyDescent="0.3">
      <c r="A1085" t="s">
        <v>8219</v>
      </c>
      <c r="B1085">
        <v>28</v>
      </c>
      <c r="D1085" t="s">
        <v>8221</v>
      </c>
      <c r="E1085">
        <v>1</v>
      </c>
      <c r="M1085">
        <v>28</v>
      </c>
      <c r="N1085">
        <v>1</v>
      </c>
    </row>
    <row r="1086" spans="1:14" x14ac:dyDescent="0.3">
      <c r="A1086" t="s">
        <v>8219</v>
      </c>
      <c r="B1086">
        <v>721</v>
      </c>
      <c r="D1086" t="s">
        <v>8221</v>
      </c>
      <c r="E1086">
        <v>0</v>
      </c>
      <c r="M1086">
        <v>721</v>
      </c>
      <c r="N1086">
        <v>0</v>
      </c>
    </row>
    <row r="1087" spans="1:14" x14ac:dyDescent="0.3">
      <c r="A1087" t="s">
        <v>8219</v>
      </c>
      <c r="B1087">
        <v>50</v>
      </c>
      <c r="D1087" t="s">
        <v>8221</v>
      </c>
      <c r="E1087">
        <v>14</v>
      </c>
      <c r="M1087">
        <v>50</v>
      </c>
      <c r="N1087">
        <v>14</v>
      </c>
    </row>
    <row r="1088" spans="1:14" x14ac:dyDescent="0.3">
      <c r="A1088" t="s">
        <v>8219</v>
      </c>
      <c r="B1088">
        <v>73</v>
      </c>
      <c r="D1088" t="s">
        <v>8221</v>
      </c>
      <c r="E1088">
        <v>3</v>
      </c>
      <c r="M1088">
        <v>73</v>
      </c>
      <c r="N1088">
        <v>3</v>
      </c>
    </row>
    <row r="1089" spans="1:14" x14ac:dyDescent="0.3">
      <c r="A1089" t="s">
        <v>8219</v>
      </c>
      <c r="B1089">
        <v>27</v>
      </c>
      <c r="D1089" t="s">
        <v>8221</v>
      </c>
      <c r="E1089">
        <v>10</v>
      </c>
      <c r="M1089">
        <v>27</v>
      </c>
      <c r="N1089">
        <v>10</v>
      </c>
    </row>
    <row r="1090" spans="1:14" x14ac:dyDescent="0.3">
      <c r="A1090" t="s">
        <v>8219</v>
      </c>
      <c r="B1090">
        <v>34</v>
      </c>
      <c r="D1090" t="s">
        <v>8221</v>
      </c>
      <c r="E1090">
        <v>17</v>
      </c>
      <c r="M1090">
        <v>34</v>
      </c>
      <c r="N1090">
        <v>17</v>
      </c>
    </row>
    <row r="1091" spans="1:14" x14ac:dyDescent="0.3">
      <c r="A1091" t="s">
        <v>8219</v>
      </c>
      <c r="B1091">
        <v>7</v>
      </c>
      <c r="D1091" t="s">
        <v>8221</v>
      </c>
      <c r="E1091">
        <v>2</v>
      </c>
      <c r="M1091">
        <v>7</v>
      </c>
      <c r="N1091">
        <v>2</v>
      </c>
    </row>
    <row r="1092" spans="1:14" x14ac:dyDescent="0.3">
      <c r="A1092" t="s">
        <v>8219</v>
      </c>
      <c r="B1092">
        <v>24</v>
      </c>
      <c r="D1092" t="s">
        <v>8221</v>
      </c>
      <c r="E1092">
        <v>0</v>
      </c>
      <c r="M1092">
        <v>24</v>
      </c>
      <c r="N1092">
        <v>0</v>
      </c>
    </row>
    <row r="1093" spans="1:14" x14ac:dyDescent="0.3">
      <c r="A1093" t="s">
        <v>8219</v>
      </c>
      <c r="B1093">
        <v>15</v>
      </c>
      <c r="D1093" t="s">
        <v>8221</v>
      </c>
      <c r="E1093">
        <v>4</v>
      </c>
      <c r="M1093">
        <v>15</v>
      </c>
      <c r="N1093">
        <v>4</v>
      </c>
    </row>
    <row r="1094" spans="1:14" x14ac:dyDescent="0.3">
      <c r="A1094" t="s">
        <v>8219</v>
      </c>
      <c r="B1094">
        <v>72</v>
      </c>
      <c r="D1094" t="s">
        <v>8221</v>
      </c>
      <c r="E1094">
        <v>12</v>
      </c>
      <c r="M1094">
        <v>72</v>
      </c>
      <c r="N1094">
        <v>12</v>
      </c>
    </row>
    <row r="1095" spans="1:14" x14ac:dyDescent="0.3">
      <c r="A1095" t="s">
        <v>8219</v>
      </c>
      <c r="B1095">
        <v>120</v>
      </c>
      <c r="D1095" t="s">
        <v>8221</v>
      </c>
      <c r="E1095">
        <v>3</v>
      </c>
      <c r="M1095">
        <v>120</v>
      </c>
      <c r="N1095">
        <v>3</v>
      </c>
    </row>
    <row r="1096" spans="1:14" x14ac:dyDescent="0.3">
      <c r="A1096" t="s">
        <v>8219</v>
      </c>
      <c r="B1096">
        <v>123</v>
      </c>
      <c r="D1096" t="s">
        <v>8221</v>
      </c>
      <c r="E1096">
        <v>12</v>
      </c>
      <c r="M1096">
        <v>123</v>
      </c>
      <c r="N1096">
        <v>12</v>
      </c>
    </row>
    <row r="1097" spans="1:14" x14ac:dyDescent="0.3">
      <c r="A1097" t="s">
        <v>8219</v>
      </c>
      <c r="B1097">
        <v>1</v>
      </c>
      <c r="D1097" t="s">
        <v>8221</v>
      </c>
      <c r="E1097">
        <v>0</v>
      </c>
      <c r="M1097">
        <v>1</v>
      </c>
      <c r="N1097">
        <v>0</v>
      </c>
    </row>
    <row r="1098" spans="1:14" x14ac:dyDescent="0.3">
      <c r="A1098" t="s">
        <v>8219</v>
      </c>
      <c r="B1098">
        <v>24</v>
      </c>
      <c r="D1098" t="s">
        <v>8221</v>
      </c>
      <c r="E1098">
        <v>7</v>
      </c>
      <c r="M1098">
        <v>24</v>
      </c>
      <c r="N1098">
        <v>7</v>
      </c>
    </row>
    <row r="1099" spans="1:14" x14ac:dyDescent="0.3">
      <c r="A1099" t="s">
        <v>8219</v>
      </c>
      <c r="B1099">
        <v>33</v>
      </c>
      <c r="D1099" t="s">
        <v>8221</v>
      </c>
      <c r="E1099">
        <v>2</v>
      </c>
      <c r="M1099">
        <v>33</v>
      </c>
      <c r="N1099">
        <v>2</v>
      </c>
    </row>
    <row r="1100" spans="1:14" x14ac:dyDescent="0.3">
      <c r="A1100" t="s">
        <v>8219</v>
      </c>
      <c r="B1100">
        <v>14</v>
      </c>
      <c r="D1100" t="s">
        <v>8221</v>
      </c>
      <c r="E1100">
        <v>1</v>
      </c>
      <c r="M1100">
        <v>14</v>
      </c>
      <c r="N1100">
        <v>1</v>
      </c>
    </row>
    <row r="1101" spans="1:14" x14ac:dyDescent="0.3">
      <c r="A1101" t="s">
        <v>8219</v>
      </c>
      <c r="B1101">
        <v>9</v>
      </c>
      <c r="D1101" t="s">
        <v>8221</v>
      </c>
      <c r="E1101">
        <v>4</v>
      </c>
      <c r="M1101">
        <v>9</v>
      </c>
      <c r="N1101">
        <v>4</v>
      </c>
    </row>
    <row r="1102" spans="1:14" x14ac:dyDescent="0.3">
      <c r="A1102" t="s">
        <v>8219</v>
      </c>
      <c r="B1102">
        <v>76</v>
      </c>
      <c r="D1102" t="s">
        <v>8221</v>
      </c>
      <c r="E1102">
        <v>4</v>
      </c>
      <c r="M1102">
        <v>76</v>
      </c>
      <c r="N1102">
        <v>4</v>
      </c>
    </row>
    <row r="1103" spans="1:14" x14ac:dyDescent="0.3">
      <c r="A1103" t="s">
        <v>8219</v>
      </c>
      <c r="B1103">
        <v>19</v>
      </c>
      <c r="D1103" t="s">
        <v>8221</v>
      </c>
      <c r="E1103">
        <v>17</v>
      </c>
      <c r="M1103">
        <v>19</v>
      </c>
      <c r="N1103">
        <v>17</v>
      </c>
    </row>
    <row r="1104" spans="1:14" x14ac:dyDescent="0.3">
      <c r="A1104" t="s">
        <v>8219</v>
      </c>
      <c r="B1104">
        <v>69</v>
      </c>
      <c r="D1104" t="s">
        <v>8221</v>
      </c>
      <c r="E1104">
        <v>7</v>
      </c>
      <c r="M1104">
        <v>69</v>
      </c>
      <c r="N1104">
        <v>7</v>
      </c>
    </row>
    <row r="1105" spans="1:14" x14ac:dyDescent="0.3">
      <c r="A1105" t="s">
        <v>8219</v>
      </c>
      <c r="B1105">
        <v>218</v>
      </c>
      <c r="D1105" t="s">
        <v>8221</v>
      </c>
      <c r="E1105">
        <v>2</v>
      </c>
      <c r="M1105">
        <v>218</v>
      </c>
      <c r="N1105">
        <v>2</v>
      </c>
    </row>
    <row r="1106" spans="1:14" x14ac:dyDescent="0.3">
      <c r="A1106" t="s">
        <v>8219</v>
      </c>
      <c r="B1106">
        <v>30</v>
      </c>
      <c r="D1106" t="s">
        <v>8221</v>
      </c>
      <c r="E1106">
        <v>5</v>
      </c>
      <c r="M1106">
        <v>30</v>
      </c>
      <c r="N1106">
        <v>5</v>
      </c>
    </row>
    <row r="1107" spans="1:14" x14ac:dyDescent="0.3">
      <c r="A1107" t="s">
        <v>8219</v>
      </c>
      <c r="B1107">
        <v>100</v>
      </c>
      <c r="D1107" t="s">
        <v>8221</v>
      </c>
      <c r="E1107">
        <v>1</v>
      </c>
      <c r="M1107">
        <v>100</v>
      </c>
      <c r="N1107">
        <v>1</v>
      </c>
    </row>
    <row r="1108" spans="1:14" x14ac:dyDescent="0.3">
      <c r="A1108" t="s">
        <v>8219</v>
      </c>
      <c r="B1108">
        <v>296</v>
      </c>
      <c r="D1108" t="s">
        <v>8221</v>
      </c>
      <c r="E1108">
        <v>1</v>
      </c>
      <c r="M1108">
        <v>296</v>
      </c>
      <c r="N1108">
        <v>1</v>
      </c>
    </row>
    <row r="1109" spans="1:14" x14ac:dyDescent="0.3">
      <c r="A1109" t="s">
        <v>8219</v>
      </c>
      <c r="B1109">
        <v>1204</v>
      </c>
      <c r="D1109" t="s">
        <v>8221</v>
      </c>
      <c r="E1109">
        <v>14</v>
      </c>
      <c r="M1109">
        <v>1204</v>
      </c>
      <c r="N1109">
        <v>14</v>
      </c>
    </row>
    <row r="1110" spans="1:14" x14ac:dyDescent="0.3">
      <c r="A1110" t="s">
        <v>8219</v>
      </c>
      <c r="B1110">
        <v>321</v>
      </c>
      <c r="D1110" t="s">
        <v>8221</v>
      </c>
      <c r="E1110">
        <v>26</v>
      </c>
      <c r="M1110">
        <v>321</v>
      </c>
      <c r="N1110">
        <v>26</v>
      </c>
    </row>
    <row r="1111" spans="1:14" x14ac:dyDescent="0.3">
      <c r="A1111" t="s">
        <v>8219</v>
      </c>
      <c r="B1111">
        <v>301</v>
      </c>
      <c r="D1111" t="s">
        <v>8221</v>
      </c>
      <c r="E1111">
        <v>2</v>
      </c>
      <c r="M1111">
        <v>301</v>
      </c>
      <c r="N1111">
        <v>2</v>
      </c>
    </row>
    <row r="1112" spans="1:14" x14ac:dyDescent="0.3">
      <c r="A1112" t="s">
        <v>8219</v>
      </c>
      <c r="B1112">
        <v>144</v>
      </c>
      <c r="D1112" t="s">
        <v>8221</v>
      </c>
      <c r="E1112">
        <v>1</v>
      </c>
      <c r="M1112">
        <v>144</v>
      </c>
      <c r="N1112">
        <v>1</v>
      </c>
    </row>
    <row r="1113" spans="1:14" x14ac:dyDescent="0.3">
      <c r="A1113" t="s">
        <v>8219</v>
      </c>
      <c r="B1113">
        <v>539</v>
      </c>
      <c r="D1113" t="s">
        <v>8221</v>
      </c>
      <c r="E1113">
        <v>3</v>
      </c>
      <c r="M1113">
        <v>539</v>
      </c>
      <c r="N1113">
        <v>3</v>
      </c>
    </row>
    <row r="1114" spans="1:14" x14ac:dyDescent="0.3">
      <c r="A1114" t="s">
        <v>8219</v>
      </c>
      <c r="B1114">
        <v>498</v>
      </c>
      <c r="D1114" t="s">
        <v>8221</v>
      </c>
      <c r="E1114">
        <v>7</v>
      </c>
      <c r="M1114">
        <v>498</v>
      </c>
      <c r="N1114">
        <v>7</v>
      </c>
    </row>
    <row r="1115" spans="1:14" x14ac:dyDescent="0.3">
      <c r="A1115" t="s">
        <v>8219</v>
      </c>
      <c r="B1115">
        <v>1113</v>
      </c>
      <c r="D1115" t="s">
        <v>8221</v>
      </c>
      <c r="E1115">
        <v>9</v>
      </c>
      <c r="M1115">
        <v>1113</v>
      </c>
      <c r="N1115">
        <v>9</v>
      </c>
    </row>
    <row r="1116" spans="1:14" x14ac:dyDescent="0.3">
      <c r="A1116" t="s">
        <v>8219</v>
      </c>
      <c r="B1116">
        <v>988</v>
      </c>
      <c r="D1116" t="s">
        <v>8221</v>
      </c>
      <c r="E1116">
        <v>20</v>
      </c>
      <c r="M1116">
        <v>988</v>
      </c>
      <c r="N1116">
        <v>20</v>
      </c>
    </row>
    <row r="1117" spans="1:14" x14ac:dyDescent="0.3">
      <c r="A1117" t="s">
        <v>8219</v>
      </c>
      <c r="B1117">
        <v>391</v>
      </c>
      <c r="D1117" t="s">
        <v>8221</v>
      </c>
      <c r="E1117">
        <v>6</v>
      </c>
      <c r="M1117">
        <v>391</v>
      </c>
      <c r="N1117">
        <v>6</v>
      </c>
    </row>
    <row r="1118" spans="1:14" x14ac:dyDescent="0.3">
      <c r="A1118" t="s">
        <v>8219</v>
      </c>
      <c r="B1118">
        <v>28</v>
      </c>
      <c r="D1118" t="s">
        <v>8221</v>
      </c>
      <c r="E1118">
        <v>13</v>
      </c>
      <c r="M1118">
        <v>28</v>
      </c>
      <c r="N1118">
        <v>13</v>
      </c>
    </row>
    <row r="1119" spans="1:14" x14ac:dyDescent="0.3">
      <c r="A1119" t="s">
        <v>8219</v>
      </c>
      <c r="B1119">
        <v>147</v>
      </c>
      <c r="D1119" t="s">
        <v>8221</v>
      </c>
      <c r="E1119">
        <v>1</v>
      </c>
      <c r="M1119">
        <v>147</v>
      </c>
      <c r="N1119">
        <v>1</v>
      </c>
    </row>
    <row r="1120" spans="1:14" x14ac:dyDescent="0.3">
      <c r="A1120" t="s">
        <v>8219</v>
      </c>
      <c r="B1120">
        <v>680</v>
      </c>
      <c r="D1120" t="s">
        <v>8221</v>
      </c>
      <c r="E1120">
        <v>202</v>
      </c>
      <c r="M1120">
        <v>680</v>
      </c>
      <c r="N1120">
        <v>202</v>
      </c>
    </row>
    <row r="1121" spans="1:14" x14ac:dyDescent="0.3">
      <c r="A1121" t="s">
        <v>8219</v>
      </c>
      <c r="B1121">
        <v>983</v>
      </c>
      <c r="D1121" t="s">
        <v>8221</v>
      </c>
      <c r="E1121">
        <v>0</v>
      </c>
      <c r="M1121">
        <v>983</v>
      </c>
      <c r="N1121">
        <v>0</v>
      </c>
    </row>
    <row r="1122" spans="1:14" x14ac:dyDescent="0.3">
      <c r="A1122" t="s">
        <v>8219</v>
      </c>
      <c r="B1122">
        <v>79</v>
      </c>
      <c r="D1122" t="s">
        <v>8221</v>
      </c>
      <c r="E1122">
        <v>1</v>
      </c>
      <c r="M1122">
        <v>79</v>
      </c>
      <c r="N1122">
        <v>1</v>
      </c>
    </row>
    <row r="1123" spans="1:14" x14ac:dyDescent="0.3">
      <c r="A1123" t="s">
        <v>8219</v>
      </c>
      <c r="B1123">
        <v>426</v>
      </c>
      <c r="D1123" t="s">
        <v>8221</v>
      </c>
      <c r="E1123">
        <v>0</v>
      </c>
      <c r="M1123">
        <v>426</v>
      </c>
      <c r="N1123">
        <v>0</v>
      </c>
    </row>
    <row r="1124" spans="1:14" x14ac:dyDescent="0.3">
      <c r="A1124" t="s">
        <v>8219</v>
      </c>
      <c r="B1124">
        <v>96</v>
      </c>
      <c r="D1124" t="s">
        <v>8221</v>
      </c>
      <c r="E1124">
        <v>2</v>
      </c>
      <c r="M1124">
        <v>96</v>
      </c>
      <c r="N1124">
        <v>2</v>
      </c>
    </row>
    <row r="1125" spans="1:14" x14ac:dyDescent="0.3">
      <c r="A1125" t="s">
        <v>8219</v>
      </c>
      <c r="B1125">
        <v>163</v>
      </c>
      <c r="D1125" t="s">
        <v>8221</v>
      </c>
      <c r="E1125">
        <v>13</v>
      </c>
      <c r="M1125">
        <v>163</v>
      </c>
      <c r="N1125">
        <v>13</v>
      </c>
    </row>
    <row r="1126" spans="1:14" x14ac:dyDescent="0.3">
      <c r="A1126" t="s">
        <v>8219</v>
      </c>
      <c r="B1126">
        <v>2525</v>
      </c>
      <c r="D1126" t="s">
        <v>8221</v>
      </c>
      <c r="E1126">
        <v>9</v>
      </c>
      <c r="M1126">
        <v>2525</v>
      </c>
      <c r="N1126">
        <v>9</v>
      </c>
    </row>
    <row r="1127" spans="1:14" x14ac:dyDescent="0.3">
      <c r="A1127" t="s">
        <v>8219</v>
      </c>
      <c r="B1127">
        <v>2035</v>
      </c>
      <c r="D1127" t="s">
        <v>8221</v>
      </c>
      <c r="E1127">
        <v>2</v>
      </c>
      <c r="M1127">
        <v>2035</v>
      </c>
      <c r="N1127">
        <v>2</v>
      </c>
    </row>
    <row r="1128" spans="1:14" x14ac:dyDescent="0.3">
      <c r="A1128" t="s">
        <v>8219</v>
      </c>
      <c r="B1128">
        <v>290</v>
      </c>
      <c r="D1128" t="s">
        <v>8221</v>
      </c>
      <c r="E1128">
        <v>0</v>
      </c>
      <c r="M1128">
        <v>290</v>
      </c>
      <c r="N1128">
        <v>0</v>
      </c>
    </row>
    <row r="1129" spans="1:14" x14ac:dyDescent="0.3">
      <c r="A1129" t="s">
        <v>8219</v>
      </c>
      <c r="B1129">
        <v>1980</v>
      </c>
      <c r="D1129" t="s">
        <v>8221</v>
      </c>
      <c r="E1129">
        <v>35</v>
      </c>
      <c r="M1129">
        <v>1980</v>
      </c>
      <c r="N1129">
        <v>35</v>
      </c>
    </row>
    <row r="1130" spans="1:14" x14ac:dyDescent="0.3">
      <c r="A1130" t="s">
        <v>8219</v>
      </c>
      <c r="B1130">
        <v>57</v>
      </c>
      <c r="D1130" t="s">
        <v>8221</v>
      </c>
      <c r="E1130">
        <v>2</v>
      </c>
      <c r="M1130">
        <v>57</v>
      </c>
      <c r="N1130">
        <v>2</v>
      </c>
    </row>
    <row r="1131" spans="1:14" x14ac:dyDescent="0.3">
      <c r="A1131" t="s">
        <v>8219</v>
      </c>
      <c r="B1131">
        <v>380</v>
      </c>
      <c r="D1131" t="s">
        <v>8221</v>
      </c>
      <c r="E1131">
        <v>3</v>
      </c>
      <c r="M1131">
        <v>380</v>
      </c>
      <c r="N1131">
        <v>3</v>
      </c>
    </row>
    <row r="1132" spans="1:14" x14ac:dyDescent="0.3">
      <c r="A1132" t="s">
        <v>8219</v>
      </c>
      <c r="B1132">
        <v>128</v>
      </c>
      <c r="D1132" t="s">
        <v>8221</v>
      </c>
      <c r="E1132">
        <v>0</v>
      </c>
      <c r="M1132">
        <v>128</v>
      </c>
      <c r="N1132">
        <v>0</v>
      </c>
    </row>
    <row r="1133" spans="1:14" x14ac:dyDescent="0.3">
      <c r="A1133" t="s">
        <v>8219</v>
      </c>
      <c r="B1133">
        <v>180</v>
      </c>
      <c r="D1133" t="s">
        <v>8221</v>
      </c>
      <c r="E1133">
        <v>1</v>
      </c>
      <c r="M1133">
        <v>180</v>
      </c>
      <c r="N1133">
        <v>1</v>
      </c>
    </row>
    <row r="1134" spans="1:14" x14ac:dyDescent="0.3">
      <c r="A1134" t="s">
        <v>8219</v>
      </c>
      <c r="B1134">
        <v>571</v>
      </c>
      <c r="D1134" t="s">
        <v>8221</v>
      </c>
      <c r="E1134">
        <v>0</v>
      </c>
      <c r="M1134">
        <v>571</v>
      </c>
      <c r="N1134">
        <v>0</v>
      </c>
    </row>
    <row r="1135" spans="1:14" x14ac:dyDescent="0.3">
      <c r="A1135" t="s">
        <v>8219</v>
      </c>
      <c r="B1135">
        <v>480</v>
      </c>
      <c r="D1135" t="s">
        <v>8221</v>
      </c>
      <c r="E1135">
        <v>0</v>
      </c>
      <c r="M1135">
        <v>480</v>
      </c>
      <c r="N1135">
        <v>0</v>
      </c>
    </row>
    <row r="1136" spans="1:14" x14ac:dyDescent="0.3">
      <c r="A1136" t="s">
        <v>8219</v>
      </c>
      <c r="B1136">
        <v>249</v>
      </c>
      <c r="D1136" t="s">
        <v>8221</v>
      </c>
      <c r="E1136">
        <v>3</v>
      </c>
      <c r="M1136">
        <v>249</v>
      </c>
      <c r="N1136">
        <v>3</v>
      </c>
    </row>
    <row r="1137" spans="1:14" x14ac:dyDescent="0.3">
      <c r="A1137" t="s">
        <v>8219</v>
      </c>
      <c r="B1137">
        <v>84</v>
      </c>
      <c r="D1137" t="s">
        <v>8221</v>
      </c>
      <c r="E1137">
        <v>11</v>
      </c>
      <c r="M1137">
        <v>84</v>
      </c>
      <c r="N1137">
        <v>11</v>
      </c>
    </row>
    <row r="1138" spans="1:14" x14ac:dyDescent="0.3">
      <c r="A1138" t="s">
        <v>8219</v>
      </c>
      <c r="B1138">
        <v>197</v>
      </c>
      <c r="D1138" t="s">
        <v>8221</v>
      </c>
      <c r="E1138">
        <v>6</v>
      </c>
      <c r="M1138">
        <v>197</v>
      </c>
      <c r="N1138">
        <v>6</v>
      </c>
    </row>
    <row r="1139" spans="1:14" x14ac:dyDescent="0.3">
      <c r="A1139" t="s">
        <v>8219</v>
      </c>
      <c r="B1139">
        <v>271</v>
      </c>
      <c r="D1139" t="s">
        <v>8221</v>
      </c>
      <c r="E1139">
        <v>0</v>
      </c>
      <c r="M1139">
        <v>271</v>
      </c>
      <c r="N1139">
        <v>0</v>
      </c>
    </row>
    <row r="1140" spans="1:14" x14ac:dyDescent="0.3">
      <c r="A1140" t="s">
        <v>8219</v>
      </c>
      <c r="B1140">
        <v>50</v>
      </c>
      <c r="D1140" t="s">
        <v>8221</v>
      </c>
      <c r="E1140">
        <v>67</v>
      </c>
      <c r="M1140">
        <v>50</v>
      </c>
      <c r="N1140">
        <v>67</v>
      </c>
    </row>
    <row r="1141" spans="1:14" x14ac:dyDescent="0.3">
      <c r="A1141" t="s">
        <v>8219</v>
      </c>
      <c r="B1141">
        <v>169</v>
      </c>
      <c r="D1141" t="s">
        <v>8221</v>
      </c>
      <c r="E1141">
        <v>23</v>
      </c>
      <c r="M1141">
        <v>169</v>
      </c>
      <c r="N1141">
        <v>23</v>
      </c>
    </row>
    <row r="1142" spans="1:14" x14ac:dyDescent="0.3">
      <c r="A1142" t="s">
        <v>8219</v>
      </c>
      <c r="B1142">
        <v>205</v>
      </c>
      <c r="D1142" t="s">
        <v>8221</v>
      </c>
      <c r="E1142">
        <v>72</v>
      </c>
      <c r="M1142">
        <v>205</v>
      </c>
      <c r="N1142">
        <v>72</v>
      </c>
    </row>
    <row r="1143" spans="1:14" x14ac:dyDescent="0.3">
      <c r="A1143" t="s">
        <v>8219</v>
      </c>
      <c r="B1143">
        <v>206</v>
      </c>
      <c r="D1143" t="s">
        <v>8221</v>
      </c>
      <c r="E1143">
        <v>2</v>
      </c>
      <c r="M1143">
        <v>206</v>
      </c>
      <c r="N1143">
        <v>2</v>
      </c>
    </row>
    <row r="1144" spans="1:14" x14ac:dyDescent="0.3">
      <c r="A1144" t="s">
        <v>8219</v>
      </c>
      <c r="B1144">
        <v>84</v>
      </c>
      <c r="D1144" t="s">
        <v>8221</v>
      </c>
      <c r="E1144">
        <v>15</v>
      </c>
      <c r="M1144">
        <v>84</v>
      </c>
      <c r="N1144">
        <v>15</v>
      </c>
    </row>
    <row r="1145" spans="1:14" x14ac:dyDescent="0.3">
      <c r="A1145" t="s">
        <v>8219</v>
      </c>
      <c r="B1145">
        <v>210</v>
      </c>
      <c r="D1145" t="s">
        <v>8221</v>
      </c>
      <c r="E1145">
        <v>1</v>
      </c>
      <c r="M1145">
        <v>210</v>
      </c>
      <c r="N1145">
        <v>1</v>
      </c>
    </row>
    <row r="1146" spans="1:14" x14ac:dyDescent="0.3">
      <c r="A1146" t="s">
        <v>8219</v>
      </c>
      <c r="B1146">
        <v>181</v>
      </c>
      <c r="D1146" t="s">
        <v>8221</v>
      </c>
      <c r="E1146">
        <v>2</v>
      </c>
      <c r="M1146">
        <v>181</v>
      </c>
      <c r="N1146">
        <v>2</v>
      </c>
    </row>
    <row r="1147" spans="1:14" x14ac:dyDescent="0.3">
      <c r="A1147" t="s">
        <v>8219</v>
      </c>
      <c r="B1147">
        <v>60</v>
      </c>
      <c r="D1147" t="s">
        <v>8221</v>
      </c>
      <c r="E1147">
        <v>7</v>
      </c>
      <c r="M1147">
        <v>60</v>
      </c>
      <c r="N1147">
        <v>7</v>
      </c>
    </row>
    <row r="1148" spans="1:14" x14ac:dyDescent="0.3">
      <c r="A1148" t="s">
        <v>8219</v>
      </c>
      <c r="B1148">
        <v>445</v>
      </c>
      <c r="D1148" t="s">
        <v>8221</v>
      </c>
      <c r="E1148">
        <v>16</v>
      </c>
      <c r="M1148">
        <v>445</v>
      </c>
      <c r="N1148">
        <v>16</v>
      </c>
    </row>
    <row r="1149" spans="1:14" x14ac:dyDescent="0.3">
      <c r="A1149" t="s">
        <v>8219</v>
      </c>
      <c r="B1149">
        <v>17</v>
      </c>
      <c r="D1149" t="s">
        <v>8221</v>
      </c>
      <c r="E1149">
        <v>117</v>
      </c>
      <c r="M1149">
        <v>17</v>
      </c>
      <c r="N1149">
        <v>117</v>
      </c>
    </row>
    <row r="1150" spans="1:14" x14ac:dyDescent="0.3">
      <c r="A1150" t="s">
        <v>8219</v>
      </c>
      <c r="B1150">
        <v>194</v>
      </c>
      <c r="D1150" t="s">
        <v>8221</v>
      </c>
      <c r="E1150">
        <v>2</v>
      </c>
      <c r="M1150">
        <v>194</v>
      </c>
      <c r="N1150">
        <v>2</v>
      </c>
    </row>
    <row r="1151" spans="1:14" x14ac:dyDescent="0.3">
      <c r="A1151" t="s">
        <v>8219</v>
      </c>
      <c r="B1151">
        <v>404</v>
      </c>
      <c r="D1151" t="s">
        <v>8221</v>
      </c>
      <c r="E1151">
        <v>7</v>
      </c>
      <c r="M1151">
        <v>404</v>
      </c>
      <c r="N1151">
        <v>7</v>
      </c>
    </row>
    <row r="1152" spans="1:14" x14ac:dyDescent="0.3">
      <c r="A1152" t="s">
        <v>8219</v>
      </c>
      <c r="B1152">
        <v>194</v>
      </c>
      <c r="D1152" t="s">
        <v>8221</v>
      </c>
      <c r="E1152">
        <v>3</v>
      </c>
      <c r="M1152">
        <v>194</v>
      </c>
      <c r="N1152">
        <v>3</v>
      </c>
    </row>
    <row r="1153" spans="1:14" x14ac:dyDescent="0.3">
      <c r="A1153" t="s">
        <v>8219</v>
      </c>
      <c r="B1153">
        <v>902</v>
      </c>
      <c r="D1153" t="s">
        <v>8221</v>
      </c>
      <c r="E1153">
        <v>20</v>
      </c>
      <c r="M1153">
        <v>902</v>
      </c>
      <c r="N1153">
        <v>20</v>
      </c>
    </row>
    <row r="1154" spans="1:14" x14ac:dyDescent="0.3">
      <c r="A1154" t="s">
        <v>8219</v>
      </c>
      <c r="B1154">
        <v>1670</v>
      </c>
      <c r="D1154" t="s">
        <v>8221</v>
      </c>
      <c r="E1154">
        <v>50</v>
      </c>
      <c r="M1154">
        <v>1670</v>
      </c>
      <c r="N1154">
        <v>50</v>
      </c>
    </row>
    <row r="1155" spans="1:14" x14ac:dyDescent="0.3">
      <c r="A1155" t="s">
        <v>8219</v>
      </c>
      <c r="B1155">
        <v>1328</v>
      </c>
      <c r="D1155" t="s">
        <v>8221</v>
      </c>
      <c r="E1155">
        <v>2</v>
      </c>
      <c r="M1155">
        <v>1328</v>
      </c>
      <c r="N1155">
        <v>2</v>
      </c>
    </row>
    <row r="1156" spans="1:14" x14ac:dyDescent="0.3">
      <c r="A1156" t="s">
        <v>8219</v>
      </c>
      <c r="B1156">
        <v>944</v>
      </c>
      <c r="D1156" t="s">
        <v>8221</v>
      </c>
      <c r="E1156">
        <v>3</v>
      </c>
      <c r="M1156">
        <v>944</v>
      </c>
      <c r="N1156">
        <v>3</v>
      </c>
    </row>
    <row r="1157" spans="1:14" x14ac:dyDescent="0.3">
      <c r="A1157" t="s">
        <v>8219</v>
      </c>
      <c r="B1157">
        <v>147</v>
      </c>
      <c r="D1157" t="s">
        <v>8221</v>
      </c>
      <c r="E1157">
        <v>27</v>
      </c>
      <c r="M1157">
        <v>147</v>
      </c>
      <c r="N1157">
        <v>27</v>
      </c>
    </row>
    <row r="1158" spans="1:14" x14ac:dyDescent="0.3">
      <c r="A1158" t="s">
        <v>8219</v>
      </c>
      <c r="B1158">
        <v>99</v>
      </c>
      <c r="D1158" t="s">
        <v>8221</v>
      </c>
      <c r="E1158">
        <v>7</v>
      </c>
      <c r="M1158">
        <v>99</v>
      </c>
      <c r="N1158">
        <v>7</v>
      </c>
    </row>
    <row r="1159" spans="1:14" x14ac:dyDescent="0.3">
      <c r="A1159" t="s">
        <v>8219</v>
      </c>
      <c r="B1159">
        <v>79</v>
      </c>
      <c r="D1159" t="s">
        <v>8221</v>
      </c>
      <c r="E1159">
        <v>5</v>
      </c>
      <c r="M1159">
        <v>79</v>
      </c>
      <c r="N1159">
        <v>5</v>
      </c>
    </row>
    <row r="1160" spans="1:14" x14ac:dyDescent="0.3">
      <c r="A1160" t="s">
        <v>8219</v>
      </c>
      <c r="B1160">
        <v>75</v>
      </c>
      <c r="D1160" t="s">
        <v>8221</v>
      </c>
      <c r="E1160">
        <v>0</v>
      </c>
      <c r="M1160">
        <v>75</v>
      </c>
      <c r="N1160">
        <v>0</v>
      </c>
    </row>
    <row r="1161" spans="1:14" x14ac:dyDescent="0.3">
      <c r="A1161" t="s">
        <v>8219</v>
      </c>
      <c r="B1161">
        <v>207</v>
      </c>
      <c r="D1161" t="s">
        <v>8221</v>
      </c>
      <c r="E1161">
        <v>3</v>
      </c>
      <c r="M1161">
        <v>207</v>
      </c>
      <c r="N1161">
        <v>3</v>
      </c>
    </row>
    <row r="1162" spans="1:14" x14ac:dyDescent="0.3">
      <c r="A1162" t="s">
        <v>8219</v>
      </c>
      <c r="B1162">
        <v>102</v>
      </c>
      <c r="D1162" t="s">
        <v>8221</v>
      </c>
      <c r="E1162">
        <v>6</v>
      </c>
      <c r="M1162">
        <v>102</v>
      </c>
      <c r="N1162">
        <v>6</v>
      </c>
    </row>
    <row r="1163" spans="1:14" x14ac:dyDescent="0.3">
      <c r="A1163" t="s">
        <v>8219</v>
      </c>
      <c r="B1163">
        <v>32</v>
      </c>
      <c r="D1163" t="s">
        <v>8221</v>
      </c>
      <c r="E1163">
        <v>9</v>
      </c>
      <c r="M1163">
        <v>32</v>
      </c>
      <c r="N1163">
        <v>9</v>
      </c>
    </row>
    <row r="1164" spans="1:14" x14ac:dyDescent="0.3">
      <c r="A1164" t="s">
        <v>8219</v>
      </c>
      <c r="B1164">
        <v>480</v>
      </c>
      <c r="D1164" t="s">
        <v>8221</v>
      </c>
      <c r="E1164">
        <v>3</v>
      </c>
      <c r="M1164">
        <v>480</v>
      </c>
      <c r="N1164">
        <v>3</v>
      </c>
    </row>
    <row r="1165" spans="1:14" x14ac:dyDescent="0.3">
      <c r="A1165" t="s">
        <v>8219</v>
      </c>
      <c r="B1165">
        <v>11</v>
      </c>
      <c r="D1165" t="s">
        <v>8221</v>
      </c>
      <c r="E1165">
        <v>2</v>
      </c>
      <c r="M1165">
        <v>11</v>
      </c>
      <c r="N1165">
        <v>2</v>
      </c>
    </row>
    <row r="1166" spans="1:14" x14ac:dyDescent="0.3">
      <c r="A1166" t="s">
        <v>8219</v>
      </c>
      <c r="B1166">
        <v>12</v>
      </c>
      <c r="D1166" t="s">
        <v>8221</v>
      </c>
      <c r="E1166">
        <v>3</v>
      </c>
      <c r="M1166">
        <v>12</v>
      </c>
      <c r="N1166">
        <v>3</v>
      </c>
    </row>
    <row r="1167" spans="1:14" x14ac:dyDescent="0.3">
      <c r="A1167" t="s">
        <v>8219</v>
      </c>
      <c r="B1167">
        <v>48</v>
      </c>
      <c r="D1167" t="s">
        <v>8221</v>
      </c>
      <c r="E1167">
        <v>45</v>
      </c>
      <c r="M1167">
        <v>48</v>
      </c>
      <c r="N1167">
        <v>45</v>
      </c>
    </row>
    <row r="1168" spans="1:14" x14ac:dyDescent="0.3">
      <c r="A1168" t="s">
        <v>8219</v>
      </c>
      <c r="B1168">
        <v>59</v>
      </c>
      <c r="D1168" t="s">
        <v>8221</v>
      </c>
      <c r="E1168">
        <v>9</v>
      </c>
      <c r="M1168">
        <v>59</v>
      </c>
      <c r="N1168">
        <v>9</v>
      </c>
    </row>
    <row r="1169" spans="1:14" x14ac:dyDescent="0.3">
      <c r="A1169" t="s">
        <v>8219</v>
      </c>
      <c r="B1169">
        <v>79</v>
      </c>
      <c r="D1169" t="s">
        <v>8221</v>
      </c>
      <c r="E1169">
        <v>9</v>
      </c>
      <c r="M1169">
        <v>79</v>
      </c>
      <c r="N1169">
        <v>9</v>
      </c>
    </row>
    <row r="1170" spans="1:14" x14ac:dyDescent="0.3">
      <c r="A1170" t="s">
        <v>8219</v>
      </c>
      <c r="B1170">
        <v>14</v>
      </c>
      <c r="D1170" t="s">
        <v>8221</v>
      </c>
      <c r="E1170">
        <v>21</v>
      </c>
      <c r="M1170">
        <v>14</v>
      </c>
      <c r="N1170">
        <v>21</v>
      </c>
    </row>
    <row r="1171" spans="1:14" x14ac:dyDescent="0.3">
      <c r="A1171" t="s">
        <v>8219</v>
      </c>
      <c r="B1171">
        <v>106</v>
      </c>
      <c r="D1171" t="s">
        <v>8221</v>
      </c>
      <c r="E1171">
        <v>17</v>
      </c>
      <c r="M1171">
        <v>106</v>
      </c>
      <c r="N1171">
        <v>17</v>
      </c>
    </row>
    <row r="1172" spans="1:14" x14ac:dyDescent="0.3">
      <c r="A1172" t="s">
        <v>8219</v>
      </c>
      <c r="B1172">
        <v>25</v>
      </c>
      <c r="D1172" t="s">
        <v>8221</v>
      </c>
      <c r="E1172">
        <v>1</v>
      </c>
      <c r="M1172">
        <v>25</v>
      </c>
      <c r="N1172">
        <v>1</v>
      </c>
    </row>
    <row r="1173" spans="1:14" x14ac:dyDescent="0.3">
      <c r="A1173" t="s">
        <v>8219</v>
      </c>
      <c r="B1173">
        <v>25</v>
      </c>
      <c r="D1173" t="s">
        <v>8221</v>
      </c>
      <c r="E1173">
        <v>1</v>
      </c>
      <c r="M1173">
        <v>25</v>
      </c>
      <c r="N1173">
        <v>1</v>
      </c>
    </row>
    <row r="1174" spans="1:14" x14ac:dyDescent="0.3">
      <c r="A1174" t="s">
        <v>8219</v>
      </c>
      <c r="B1174">
        <v>29</v>
      </c>
      <c r="D1174" t="s">
        <v>8221</v>
      </c>
      <c r="E1174">
        <v>14</v>
      </c>
      <c r="M1174">
        <v>29</v>
      </c>
      <c r="N1174">
        <v>14</v>
      </c>
    </row>
    <row r="1175" spans="1:14" x14ac:dyDescent="0.3">
      <c r="A1175" t="s">
        <v>8219</v>
      </c>
      <c r="B1175">
        <v>43</v>
      </c>
      <c r="D1175" t="s">
        <v>8221</v>
      </c>
      <c r="E1175">
        <v>42</v>
      </c>
      <c r="M1175">
        <v>43</v>
      </c>
      <c r="N1175">
        <v>42</v>
      </c>
    </row>
    <row r="1176" spans="1:14" x14ac:dyDescent="0.3">
      <c r="A1176" t="s">
        <v>8219</v>
      </c>
      <c r="B1176">
        <v>46</v>
      </c>
      <c r="D1176" t="s">
        <v>8221</v>
      </c>
      <c r="E1176">
        <v>27</v>
      </c>
      <c r="M1176">
        <v>46</v>
      </c>
      <c r="N1176">
        <v>27</v>
      </c>
    </row>
    <row r="1177" spans="1:14" x14ac:dyDescent="0.3">
      <c r="A1177" t="s">
        <v>8219</v>
      </c>
      <c r="B1177">
        <v>27</v>
      </c>
      <c r="D1177" t="s">
        <v>8221</v>
      </c>
      <c r="E1177">
        <v>5</v>
      </c>
      <c r="M1177">
        <v>27</v>
      </c>
      <c r="N1177">
        <v>5</v>
      </c>
    </row>
    <row r="1178" spans="1:14" x14ac:dyDescent="0.3">
      <c r="A1178" t="s">
        <v>8219</v>
      </c>
      <c r="B1178">
        <v>112</v>
      </c>
      <c r="D1178" t="s">
        <v>8221</v>
      </c>
      <c r="E1178">
        <v>13</v>
      </c>
      <c r="M1178">
        <v>112</v>
      </c>
      <c r="N1178">
        <v>13</v>
      </c>
    </row>
    <row r="1179" spans="1:14" x14ac:dyDescent="0.3">
      <c r="A1179" t="s">
        <v>8219</v>
      </c>
      <c r="B1179">
        <v>34</v>
      </c>
      <c r="D1179" t="s">
        <v>8221</v>
      </c>
      <c r="E1179">
        <v>12</v>
      </c>
      <c r="M1179">
        <v>34</v>
      </c>
      <c r="N1179">
        <v>12</v>
      </c>
    </row>
    <row r="1180" spans="1:14" x14ac:dyDescent="0.3">
      <c r="A1180" t="s">
        <v>8219</v>
      </c>
      <c r="B1180">
        <v>145</v>
      </c>
      <c r="D1180" t="s">
        <v>8221</v>
      </c>
      <c r="E1180">
        <v>90</v>
      </c>
      <c r="M1180">
        <v>145</v>
      </c>
      <c r="N1180">
        <v>90</v>
      </c>
    </row>
    <row r="1181" spans="1:14" x14ac:dyDescent="0.3">
      <c r="A1181" t="s">
        <v>8219</v>
      </c>
      <c r="B1181">
        <v>19</v>
      </c>
      <c r="D1181" t="s">
        <v>8221</v>
      </c>
      <c r="E1181">
        <v>2</v>
      </c>
      <c r="M1181">
        <v>19</v>
      </c>
      <c r="N1181">
        <v>2</v>
      </c>
    </row>
    <row r="1182" spans="1:14" x14ac:dyDescent="0.3">
      <c r="A1182" t="s">
        <v>8219</v>
      </c>
      <c r="B1182">
        <v>288</v>
      </c>
      <c r="D1182" t="s">
        <v>8221</v>
      </c>
      <c r="E1182">
        <v>5</v>
      </c>
      <c r="M1182">
        <v>288</v>
      </c>
      <c r="N1182">
        <v>5</v>
      </c>
    </row>
    <row r="1183" spans="1:14" x14ac:dyDescent="0.3">
      <c r="A1183" t="s">
        <v>8219</v>
      </c>
      <c r="B1183">
        <v>14</v>
      </c>
      <c r="D1183" t="s">
        <v>8221</v>
      </c>
      <c r="E1183">
        <v>31</v>
      </c>
      <c r="M1183">
        <v>14</v>
      </c>
      <c r="N1183">
        <v>31</v>
      </c>
    </row>
    <row r="1184" spans="1:14" x14ac:dyDescent="0.3">
      <c r="A1184" t="s">
        <v>8219</v>
      </c>
      <c r="B1184">
        <v>7</v>
      </c>
      <c r="D1184" t="s">
        <v>8221</v>
      </c>
      <c r="E1184">
        <v>4</v>
      </c>
      <c r="M1184">
        <v>7</v>
      </c>
      <c r="N1184">
        <v>4</v>
      </c>
    </row>
    <row r="1185" spans="1:14" x14ac:dyDescent="0.3">
      <c r="A1185" t="s">
        <v>8219</v>
      </c>
      <c r="B1185">
        <v>211</v>
      </c>
      <c r="D1185" t="s">
        <v>8221</v>
      </c>
      <c r="E1185">
        <v>29</v>
      </c>
      <c r="M1185">
        <v>211</v>
      </c>
      <c r="N1185">
        <v>29</v>
      </c>
    </row>
    <row r="1186" spans="1:14" x14ac:dyDescent="0.3">
      <c r="A1186" t="s">
        <v>8219</v>
      </c>
      <c r="B1186">
        <v>85</v>
      </c>
      <c r="D1186" t="s">
        <v>8221</v>
      </c>
      <c r="E1186">
        <v>2</v>
      </c>
      <c r="M1186">
        <v>85</v>
      </c>
      <c r="N1186">
        <v>2</v>
      </c>
    </row>
    <row r="1187" spans="1:14" x14ac:dyDescent="0.3">
      <c r="A1187" t="s">
        <v>8219</v>
      </c>
      <c r="B1187">
        <v>103</v>
      </c>
      <c r="D1187" t="s">
        <v>8221</v>
      </c>
      <c r="E1187">
        <v>114</v>
      </c>
      <c r="M1187">
        <v>103</v>
      </c>
      <c r="N1187">
        <v>114</v>
      </c>
    </row>
    <row r="1188" spans="1:14" x14ac:dyDescent="0.3">
      <c r="A1188" t="s">
        <v>8219</v>
      </c>
      <c r="B1188">
        <v>113</v>
      </c>
      <c r="D1188" t="s">
        <v>8221</v>
      </c>
      <c r="E1188">
        <v>1</v>
      </c>
      <c r="M1188">
        <v>113</v>
      </c>
      <c r="N1188">
        <v>1</v>
      </c>
    </row>
    <row r="1189" spans="1:14" x14ac:dyDescent="0.3">
      <c r="A1189" t="s">
        <v>8219</v>
      </c>
      <c r="B1189">
        <v>167</v>
      </c>
      <c r="D1189" t="s">
        <v>8221</v>
      </c>
      <c r="E1189">
        <v>76</v>
      </c>
      <c r="M1189">
        <v>167</v>
      </c>
      <c r="N1189">
        <v>76</v>
      </c>
    </row>
    <row r="1190" spans="1:14" x14ac:dyDescent="0.3">
      <c r="A1190" t="s">
        <v>8219</v>
      </c>
      <c r="B1190">
        <v>73</v>
      </c>
      <c r="D1190" t="s">
        <v>8221</v>
      </c>
      <c r="E1190">
        <v>9</v>
      </c>
      <c r="M1190">
        <v>73</v>
      </c>
      <c r="N1190">
        <v>9</v>
      </c>
    </row>
    <row r="1191" spans="1:14" x14ac:dyDescent="0.3">
      <c r="A1191" t="s">
        <v>8219</v>
      </c>
      <c r="B1191">
        <v>75</v>
      </c>
      <c r="D1191" t="s">
        <v>8221</v>
      </c>
      <c r="E1191">
        <v>37</v>
      </c>
      <c r="M1191">
        <v>75</v>
      </c>
      <c r="N1191">
        <v>37</v>
      </c>
    </row>
    <row r="1192" spans="1:14" x14ac:dyDescent="0.3">
      <c r="A1192" t="s">
        <v>8219</v>
      </c>
      <c r="B1192">
        <v>614</v>
      </c>
      <c r="D1192" t="s">
        <v>8221</v>
      </c>
      <c r="E1192">
        <v>0</v>
      </c>
      <c r="M1192">
        <v>614</v>
      </c>
      <c r="N1192">
        <v>0</v>
      </c>
    </row>
    <row r="1193" spans="1:14" x14ac:dyDescent="0.3">
      <c r="A1193" t="s">
        <v>8219</v>
      </c>
      <c r="B1193">
        <v>107</v>
      </c>
      <c r="D1193" t="s">
        <v>8221</v>
      </c>
      <c r="E1193">
        <v>1</v>
      </c>
      <c r="M1193">
        <v>107</v>
      </c>
      <c r="N1193">
        <v>1</v>
      </c>
    </row>
    <row r="1194" spans="1:14" x14ac:dyDescent="0.3">
      <c r="A1194" t="s">
        <v>8219</v>
      </c>
      <c r="B1194">
        <v>1224</v>
      </c>
      <c r="D1194" t="s">
        <v>8221</v>
      </c>
      <c r="E1194">
        <v>10</v>
      </c>
      <c r="M1194">
        <v>1224</v>
      </c>
      <c r="N1194">
        <v>10</v>
      </c>
    </row>
    <row r="1195" spans="1:14" x14ac:dyDescent="0.3">
      <c r="A1195" t="s">
        <v>8219</v>
      </c>
      <c r="B1195">
        <v>104</v>
      </c>
      <c r="D1195" t="s">
        <v>8221</v>
      </c>
      <c r="E1195">
        <v>1</v>
      </c>
      <c r="M1195">
        <v>104</v>
      </c>
      <c r="N1195">
        <v>1</v>
      </c>
    </row>
    <row r="1196" spans="1:14" x14ac:dyDescent="0.3">
      <c r="A1196" t="s">
        <v>8219</v>
      </c>
      <c r="B1196">
        <v>79</v>
      </c>
      <c r="D1196" t="s">
        <v>8221</v>
      </c>
      <c r="E1196">
        <v>2</v>
      </c>
      <c r="M1196">
        <v>79</v>
      </c>
      <c r="N1196">
        <v>2</v>
      </c>
    </row>
    <row r="1197" spans="1:14" x14ac:dyDescent="0.3">
      <c r="A1197" t="s">
        <v>8219</v>
      </c>
      <c r="B1197">
        <v>157</v>
      </c>
      <c r="D1197" t="s">
        <v>8221</v>
      </c>
      <c r="E1197">
        <v>1</v>
      </c>
      <c r="M1197">
        <v>157</v>
      </c>
      <c r="N1197">
        <v>1</v>
      </c>
    </row>
    <row r="1198" spans="1:14" x14ac:dyDescent="0.3">
      <c r="A1198" t="s">
        <v>8219</v>
      </c>
      <c r="B1198">
        <v>50</v>
      </c>
      <c r="D1198" t="s">
        <v>8221</v>
      </c>
      <c r="E1198">
        <v>10</v>
      </c>
      <c r="M1198">
        <v>50</v>
      </c>
      <c r="N1198">
        <v>10</v>
      </c>
    </row>
    <row r="1199" spans="1:14" x14ac:dyDescent="0.3">
      <c r="A1199" t="s">
        <v>8219</v>
      </c>
      <c r="B1199">
        <v>64</v>
      </c>
      <c r="D1199" t="s">
        <v>8221</v>
      </c>
      <c r="E1199">
        <v>9</v>
      </c>
      <c r="M1199">
        <v>64</v>
      </c>
      <c r="N1199">
        <v>9</v>
      </c>
    </row>
    <row r="1200" spans="1:14" x14ac:dyDescent="0.3">
      <c r="A1200" t="s">
        <v>8219</v>
      </c>
      <c r="B1200">
        <v>200</v>
      </c>
      <c r="D1200" t="s">
        <v>8221</v>
      </c>
      <c r="E1200">
        <v>19</v>
      </c>
      <c r="M1200">
        <v>200</v>
      </c>
      <c r="N1200">
        <v>19</v>
      </c>
    </row>
    <row r="1201" spans="1:14" x14ac:dyDescent="0.3">
      <c r="A1201" t="s">
        <v>8219</v>
      </c>
      <c r="B1201">
        <v>22</v>
      </c>
      <c r="D1201" t="s">
        <v>8221</v>
      </c>
      <c r="E1201">
        <v>0</v>
      </c>
      <c r="M1201">
        <v>22</v>
      </c>
      <c r="N1201">
        <v>0</v>
      </c>
    </row>
    <row r="1202" spans="1:14" x14ac:dyDescent="0.3">
      <c r="A1202" t="s">
        <v>8219</v>
      </c>
      <c r="B1202">
        <v>163</v>
      </c>
      <c r="D1202" t="s">
        <v>8221</v>
      </c>
      <c r="E1202">
        <v>4</v>
      </c>
      <c r="M1202">
        <v>163</v>
      </c>
      <c r="N1202">
        <v>4</v>
      </c>
    </row>
    <row r="1203" spans="1:14" x14ac:dyDescent="0.3">
      <c r="A1203" t="s">
        <v>8219</v>
      </c>
      <c r="B1203">
        <v>77</v>
      </c>
      <c r="D1203" t="s">
        <v>8221</v>
      </c>
      <c r="E1203">
        <v>8</v>
      </c>
      <c r="M1203">
        <v>77</v>
      </c>
      <c r="N1203">
        <v>8</v>
      </c>
    </row>
    <row r="1204" spans="1:14" x14ac:dyDescent="0.3">
      <c r="A1204" t="s">
        <v>8219</v>
      </c>
      <c r="B1204">
        <v>89</v>
      </c>
      <c r="D1204" t="s">
        <v>8221</v>
      </c>
      <c r="E1204">
        <v>24</v>
      </c>
      <c r="M1204">
        <v>89</v>
      </c>
      <c r="N1204">
        <v>24</v>
      </c>
    </row>
    <row r="1205" spans="1:14" x14ac:dyDescent="0.3">
      <c r="A1205" t="s">
        <v>8219</v>
      </c>
      <c r="B1205">
        <v>3355</v>
      </c>
      <c r="D1205" t="s">
        <v>8221</v>
      </c>
      <c r="E1205">
        <v>0</v>
      </c>
      <c r="M1205">
        <v>3355</v>
      </c>
      <c r="N1205">
        <v>0</v>
      </c>
    </row>
    <row r="1206" spans="1:14" x14ac:dyDescent="0.3">
      <c r="A1206" t="s">
        <v>8219</v>
      </c>
      <c r="B1206">
        <v>537</v>
      </c>
      <c r="D1206" t="s">
        <v>8221</v>
      </c>
      <c r="E1206">
        <v>39</v>
      </c>
      <c r="M1206">
        <v>537</v>
      </c>
      <c r="N1206">
        <v>39</v>
      </c>
    </row>
    <row r="1207" spans="1:14" x14ac:dyDescent="0.3">
      <c r="A1207" t="s">
        <v>8219</v>
      </c>
      <c r="B1207">
        <v>125</v>
      </c>
      <c r="D1207" t="s">
        <v>8221</v>
      </c>
      <c r="E1207">
        <v>6</v>
      </c>
      <c r="M1207">
        <v>125</v>
      </c>
      <c r="N1207">
        <v>6</v>
      </c>
    </row>
    <row r="1208" spans="1:14" x14ac:dyDescent="0.3">
      <c r="A1208" t="s">
        <v>8219</v>
      </c>
      <c r="B1208">
        <v>163</v>
      </c>
      <c r="D1208" t="s">
        <v>8221</v>
      </c>
      <c r="E1208">
        <v>4</v>
      </c>
      <c r="M1208">
        <v>163</v>
      </c>
      <c r="N1208">
        <v>4</v>
      </c>
    </row>
    <row r="1209" spans="1:14" x14ac:dyDescent="0.3">
      <c r="A1209" t="s">
        <v>8219</v>
      </c>
      <c r="B1209">
        <v>283</v>
      </c>
      <c r="D1209" t="s">
        <v>8221</v>
      </c>
      <c r="E1209">
        <v>3</v>
      </c>
      <c r="M1209">
        <v>283</v>
      </c>
      <c r="N1209">
        <v>3</v>
      </c>
    </row>
    <row r="1210" spans="1:14" x14ac:dyDescent="0.3">
      <c r="A1210" t="s">
        <v>8219</v>
      </c>
      <c r="B1210">
        <v>352</v>
      </c>
      <c r="D1210" t="s">
        <v>8221</v>
      </c>
      <c r="E1210">
        <v>53</v>
      </c>
      <c r="M1210">
        <v>352</v>
      </c>
      <c r="N1210">
        <v>53</v>
      </c>
    </row>
    <row r="1211" spans="1:14" x14ac:dyDescent="0.3">
      <c r="A1211" t="s">
        <v>8219</v>
      </c>
      <c r="B1211">
        <v>94</v>
      </c>
      <c r="D1211" t="s">
        <v>8221</v>
      </c>
      <c r="E1211">
        <v>1</v>
      </c>
      <c r="M1211">
        <v>94</v>
      </c>
      <c r="N1211">
        <v>1</v>
      </c>
    </row>
    <row r="1212" spans="1:14" x14ac:dyDescent="0.3">
      <c r="A1212" t="s">
        <v>8219</v>
      </c>
      <c r="B1212">
        <v>67</v>
      </c>
      <c r="D1212" t="s">
        <v>8221</v>
      </c>
      <c r="E1212">
        <v>2</v>
      </c>
      <c r="M1212">
        <v>67</v>
      </c>
      <c r="N1212">
        <v>2</v>
      </c>
    </row>
    <row r="1213" spans="1:14" x14ac:dyDescent="0.3">
      <c r="A1213" t="s">
        <v>8219</v>
      </c>
      <c r="B1213">
        <v>221</v>
      </c>
      <c r="D1213" t="s">
        <v>8221</v>
      </c>
      <c r="E1213">
        <v>25</v>
      </c>
      <c r="M1213">
        <v>221</v>
      </c>
      <c r="N1213">
        <v>25</v>
      </c>
    </row>
    <row r="1214" spans="1:14" x14ac:dyDescent="0.3">
      <c r="A1214" t="s">
        <v>8219</v>
      </c>
      <c r="B1214">
        <v>2165</v>
      </c>
      <c r="D1214" t="s">
        <v>8221</v>
      </c>
      <c r="E1214">
        <v>6</v>
      </c>
      <c r="M1214">
        <v>2165</v>
      </c>
      <c r="N1214">
        <v>6</v>
      </c>
    </row>
    <row r="1215" spans="1:14" x14ac:dyDescent="0.3">
      <c r="A1215" t="s">
        <v>8219</v>
      </c>
      <c r="B1215">
        <v>179</v>
      </c>
      <c r="D1215" t="s">
        <v>8221</v>
      </c>
      <c r="E1215">
        <v>0</v>
      </c>
      <c r="M1215">
        <v>179</v>
      </c>
      <c r="N1215">
        <v>0</v>
      </c>
    </row>
    <row r="1216" spans="1:14" x14ac:dyDescent="0.3">
      <c r="A1216" t="s">
        <v>8219</v>
      </c>
      <c r="B1216">
        <v>123</v>
      </c>
      <c r="D1216" t="s">
        <v>8221</v>
      </c>
      <c r="E1216">
        <v>12</v>
      </c>
      <c r="M1216">
        <v>123</v>
      </c>
      <c r="N1216">
        <v>12</v>
      </c>
    </row>
    <row r="1217" spans="1:14" x14ac:dyDescent="0.3">
      <c r="A1217" t="s">
        <v>8219</v>
      </c>
      <c r="B1217">
        <v>1104</v>
      </c>
      <c r="D1217" t="s">
        <v>8221</v>
      </c>
      <c r="E1217">
        <v>0</v>
      </c>
      <c r="M1217">
        <v>1104</v>
      </c>
      <c r="N1217">
        <v>0</v>
      </c>
    </row>
    <row r="1218" spans="1:14" x14ac:dyDescent="0.3">
      <c r="A1218" t="s">
        <v>8219</v>
      </c>
      <c r="B1218">
        <v>403</v>
      </c>
      <c r="D1218" t="s">
        <v>8221</v>
      </c>
      <c r="E1218">
        <v>36</v>
      </c>
      <c r="M1218">
        <v>403</v>
      </c>
      <c r="N1218">
        <v>36</v>
      </c>
    </row>
    <row r="1219" spans="1:14" x14ac:dyDescent="0.3">
      <c r="A1219" t="s">
        <v>8219</v>
      </c>
      <c r="B1219">
        <v>109</v>
      </c>
      <c r="D1219" t="s">
        <v>8221</v>
      </c>
      <c r="E1219">
        <v>0</v>
      </c>
      <c r="M1219">
        <v>109</v>
      </c>
      <c r="N1219">
        <v>0</v>
      </c>
    </row>
    <row r="1220" spans="1:14" x14ac:dyDescent="0.3">
      <c r="A1220" t="s">
        <v>8219</v>
      </c>
      <c r="B1220">
        <v>372</v>
      </c>
      <c r="D1220" t="s">
        <v>8221</v>
      </c>
      <c r="E1220">
        <v>2</v>
      </c>
      <c r="M1220">
        <v>372</v>
      </c>
      <c r="N1220">
        <v>2</v>
      </c>
    </row>
    <row r="1221" spans="1:14" x14ac:dyDescent="0.3">
      <c r="A1221" t="s">
        <v>8219</v>
      </c>
      <c r="B1221">
        <v>311</v>
      </c>
      <c r="D1221" t="s">
        <v>8221</v>
      </c>
      <c r="E1221">
        <v>1</v>
      </c>
      <c r="M1221">
        <v>311</v>
      </c>
      <c r="N1221">
        <v>1</v>
      </c>
    </row>
    <row r="1222" spans="1:14" x14ac:dyDescent="0.3">
      <c r="A1222" t="s">
        <v>8219</v>
      </c>
      <c r="B1222">
        <v>61</v>
      </c>
      <c r="D1222" t="s">
        <v>8221</v>
      </c>
      <c r="E1222">
        <v>59</v>
      </c>
      <c r="M1222">
        <v>61</v>
      </c>
      <c r="N1222">
        <v>59</v>
      </c>
    </row>
    <row r="1223" spans="1:14" x14ac:dyDescent="0.3">
      <c r="A1223" t="s">
        <v>8219</v>
      </c>
      <c r="B1223">
        <v>115</v>
      </c>
      <c r="D1223" t="s">
        <v>8221</v>
      </c>
      <c r="E1223">
        <v>1</v>
      </c>
      <c r="M1223">
        <v>115</v>
      </c>
      <c r="N1223">
        <v>1</v>
      </c>
    </row>
    <row r="1224" spans="1:14" x14ac:dyDescent="0.3">
      <c r="A1224" t="s">
        <v>8219</v>
      </c>
      <c r="B1224">
        <v>111</v>
      </c>
      <c r="D1224" t="s">
        <v>8221</v>
      </c>
      <c r="E1224">
        <v>31</v>
      </c>
      <c r="M1224">
        <v>111</v>
      </c>
      <c r="N1224">
        <v>31</v>
      </c>
    </row>
    <row r="1225" spans="1:14" x14ac:dyDescent="0.3">
      <c r="A1225" t="s">
        <v>8219</v>
      </c>
      <c r="B1225">
        <v>337</v>
      </c>
      <c r="D1225" t="s">
        <v>8221</v>
      </c>
      <c r="E1225">
        <v>18</v>
      </c>
      <c r="M1225">
        <v>337</v>
      </c>
      <c r="N1225">
        <v>18</v>
      </c>
    </row>
    <row r="1226" spans="1:14" x14ac:dyDescent="0.3">
      <c r="A1226" t="s">
        <v>8219</v>
      </c>
      <c r="B1226">
        <v>9</v>
      </c>
      <c r="D1226" t="s">
        <v>8221</v>
      </c>
      <c r="E1226">
        <v>10</v>
      </c>
      <c r="M1226">
        <v>9</v>
      </c>
      <c r="N1226">
        <v>10</v>
      </c>
    </row>
    <row r="1227" spans="1:14" x14ac:dyDescent="0.3">
      <c r="A1227" t="s">
        <v>8219</v>
      </c>
      <c r="B1227">
        <v>120</v>
      </c>
      <c r="D1227" t="s">
        <v>8221</v>
      </c>
      <c r="E1227">
        <v>0</v>
      </c>
      <c r="M1227">
        <v>120</v>
      </c>
      <c r="N1227">
        <v>0</v>
      </c>
    </row>
    <row r="1228" spans="1:14" x14ac:dyDescent="0.3">
      <c r="A1228" t="s">
        <v>8219</v>
      </c>
      <c r="B1228">
        <v>102</v>
      </c>
      <c r="D1228" t="s">
        <v>8221</v>
      </c>
      <c r="E1228">
        <v>14</v>
      </c>
      <c r="M1228">
        <v>102</v>
      </c>
      <c r="N1228">
        <v>14</v>
      </c>
    </row>
    <row r="1229" spans="1:14" x14ac:dyDescent="0.3">
      <c r="A1229" t="s">
        <v>8219</v>
      </c>
      <c r="B1229">
        <v>186</v>
      </c>
      <c r="D1229" t="s">
        <v>8221</v>
      </c>
      <c r="E1229">
        <v>2</v>
      </c>
      <c r="M1229">
        <v>186</v>
      </c>
      <c r="N1229">
        <v>2</v>
      </c>
    </row>
    <row r="1230" spans="1:14" x14ac:dyDescent="0.3">
      <c r="A1230" t="s">
        <v>8219</v>
      </c>
      <c r="B1230">
        <v>15</v>
      </c>
      <c r="D1230" t="s">
        <v>8221</v>
      </c>
      <c r="E1230">
        <v>1</v>
      </c>
      <c r="M1230">
        <v>15</v>
      </c>
      <c r="N1230">
        <v>1</v>
      </c>
    </row>
    <row r="1231" spans="1:14" x14ac:dyDescent="0.3">
      <c r="A1231" t="s">
        <v>8219</v>
      </c>
      <c r="B1231">
        <v>67</v>
      </c>
      <c r="D1231" t="s">
        <v>8221</v>
      </c>
      <c r="E1231">
        <v>3</v>
      </c>
      <c r="M1231">
        <v>67</v>
      </c>
      <c r="N1231">
        <v>3</v>
      </c>
    </row>
    <row r="1232" spans="1:14" x14ac:dyDescent="0.3">
      <c r="A1232" t="s">
        <v>8219</v>
      </c>
      <c r="B1232">
        <v>130</v>
      </c>
      <c r="D1232" t="s">
        <v>8221</v>
      </c>
      <c r="E1232">
        <v>0</v>
      </c>
      <c r="M1232">
        <v>130</v>
      </c>
      <c r="N1232">
        <v>0</v>
      </c>
    </row>
    <row r="1233" spans="1:14" x14ac:dyDescent="0.3">
      <c r="A1233" t="s">
        <v>8219</v>
      </c>
      <c r="B1233">
        <v>16</v>
      </c>
      <c r="D1233" t="s">
        <v>8221</v>
      </c>
      <c r="E1233">
        <v>2</v>
      </c>
      <c r="M1233">
        <v>16</v>
      </c>
      <c r="N1233">
        <v>2</v>
      </c>
    </row>
    <row r="1234" spans="1:14" x14ac:dyDescent="0.3">
      <c r="A1234" t="s">
        <v>8219</v>
      </c>
      <c r="B1234">
        <v>67</v>
      </c>
      <c r="D1234" t="s">
        <v>8221</v>
      </c>
      <c r="E1234">
        <v>0</v>
      </c>
      <c r="M1234">
        <v>67</v>
      </c>
      <c r="N1234">
        <v>0</v>
      </c>
    </row>
    <row r="1235" spans="1:14" x14ac:dyDescent="0.3">
      <c r="A1235" t="s">
        <v>8219</v>
      </c>
      <c r="B1235">
        <v>124</v>
      </c>
      <c r="D1235" t="s">
        <v>8221</v>
      </c>
      <c r="E1235">
        <v>12</v>
      </c>
      <c r="M1235">
        <v>124</v>
      </c>
      <c r="N1235">
        <v>12</v>
      </c>
    </row>
    <row r="1236" spans="1:14" x14ac:dyDescent="0.3">
      <c r="A1236" t="s">
        <v>8219</v>
      </c>
      <c r="B1236">
        <v>80</v>
      </c>
      <c r="D1236" t="s">
        <v>8221</v>
      </c>
      <c r="E1236">
        <v>1</v>
      </c>
      <c r="M1236">
        <v>80</v>
      </c>
      <c r="N1236">
        <v>1</v>
      </c>
    </row>
    <row r="1237" spans="1:14" x14ac:dyDescent="0.3">
      <c r="A1237" t="s">
        <v>8219</v>
      </c>
      <c r="B1237">
        <v>282</v>
      </c>
      <c r="D1237" t="s">
        <v>8221</v>
      </c>
      <c r="E1237">
        <v>8</v>
      </c>
      <c r="M1237">
        <v>282</v>
      </c>
      <c r="N1237">
        <v>8</v>
      </c>
    </row>
    <row r="1238" spans="1:14" x14ac:dyDescent="0.3">
      <c r="A1238" t="s">
        <v>8219</v>
      </c>
      <c r="B1238">
        <v>68</v>
      </c>
      <c r="D1238" t="s">
        <v>8221</v>
      </c>
      <c r="E1238">
        <v>2</v>
      </c>
      <c r="M1238">
        <v>68</v>
      </c>
      <c r="N1238">
        <v>2</v>
      </c>
    </row>
    <row r="1239" spans="1:14" x14ac:dyDescent="0.3">
      <c r="A1239" t="s">
        <v>8219</v>
      </c>
      <c r="B1239">
        <v>86</v>
      </c>
      <c r="D1239" t="s">
        <v>8221</v>
      </c>
      <c r="E1239">
        <v>31</v>
      </c>
      <c r="M1239">
        <v>86</v>
      </c>
      <c r="N1239">
        <v>31</v>
      </c>
    </row>
    <row r="1240" spans="1:14" x14ac:dyDescent="0.3">
      <c r="A1240" t="s">
        <v>8219</v>
      </c>
      <c r="B1240">
        <v>115</v>
      </c>
      <c r="D1240" t="s">
        <v>8221</v>
      </c>
      <c r="E1240">
        <v>5</v>
      </c>
      <c r="M1240">
        <v>115</v>
      </c>
      <c r="N1240">
        <v>5</v>
      </c>
    </row>
    <row r="1241" spans="1:14" x14ac:dyDescent="0.3">
      <c r="A1241" t="s">
        <v>8219</v>
      </c>
      <c r="B1241">
        <v>75</v>
      </c>
      <c r="D1241" t="s">
        <v>8221</v>
      </c>
      <c r="E1241">
        <v>1</v>
      </c>
      <c r="M1241">
        <v>75</v>
      </c>
      <c r="N1241">
        <v>1</v>
      </c>
    </row>
    <row r="1242" spans="1:14" x14ac:dyDescent="0.3">
      <c r="A1242" t="s">
        <v>8219</v>
      </c>
      <c r="B1242">
        <v>43</v>
      </c>
      <c r="D1242" t="s">
        <v>8221</v>
      </c>
      <c r="E1242">
        <v>12</v>
      </c>
      <c r="M1242">
        <v>43</v>
      </c>
      <c r="N1242">
        <v>12</v>
      </c>
    </row>
    <row r="1243" spans="1:14" x14ac:dyDescent="0.3">
      <c r="A1243" t="s">
        <v>8219</v>
      </c>
      <c r="B1243">
        <v>48</v>
      </c>
      <c r="D1243" t="s">
        <v>8221</v>
      </c>
      <c r="E1243">
        <v>4</v>
      </c>
      <c r="M1243">
        <v>48</v>
      </c>
      <c r="N1243">
        <v>4</v>
      </c>
    </row>
    <row r="1244" spans="1:14" x14ac:dyDescent="0.3">
      <c r="A1244" t="s">
        <v>8219</v>
      </c>
      <c r="B1244">
        <v>52</v>
      </c>
      <c r="D1244" t="s">
        <v>8221</v>
      </c>
      <c r="E1244">
        <v>0</v>
      </c>
      <c r="M1244">
        <v>52</v>
      </c>
      <c r="N1244">
        <v>0</v>
      </c>
    </row>
    <row r="1245" spans="1:14" x14ac:dyDescent="0.3">
      <c r="A1245" t="s">
        <v>8219</v>
      </c>
      <c r="B1245">
        <v>43</v>
      </c>
      <c r="D1245" t="s">
        <v>8221</v>
      </c>
      <c r="E1245">
        <v>7</v>
      </c>
      <c r="M1245">
        <v>43</v>
      </c>
      <c r="N1245">
        <v>7</v>
      </c>
    </row>
    <row r="1246" spans="1:14" x14ac:dyDescent="0.3">
      <c r="A1246" t="s">
        <v>8219</v>
      </c>
      <c r="B1246">
        <v>58</v>
      </c>
      <c r="D1246" t="s">
        <v>8221</v>
      </c>
      <c r="E1246">
        <v>2</v>
      </c>
      <c r="M1246">
        <v>58</v>
      </c>
      <c r="N1246">
        <v>2</v>
      </c>
    </row>
    <row r="1247" spans="1:14" x14ac:dyDescent="0.3">
      <c r="A1247" t="s">
        <v>8219</v>
      </c>
      <c r="B1247">
        <v>47</v>
      </c>
      <c r="D1247" t="s">
        <v>8221</v>
      </c>
      <c r="E1247">
        <v>1</v>
      </c>
      <c r="M1247">
        <v>47</v>
      </c>
      <c r="N1247">
        <v>1</v>
      </c>
    </row>
    <row r="1248" spans="1:14" x14ac:dyDescent="0.3">
      <c r="A1248" t="s">
        <v>8219</v>
      </c>
      <c r="B1248">
        <v>36</v>
      </c>
      <c r="D1248" t="s">
        <v>8221</v>
      </c>
      <c r="E1248">
        <v>4</v>
      </c>
      <c r="M1248">
        <v>36</v>
      </c>
      <c r="N1248">
        <v>4</v>
      </c>
    </row>
    <row r="1249" spans="1:14" x14ac:dyDescent="0.3">
      <c r="A1249" t="s">
        <v>8219</v>
      </c>
      <c r="B1249">
        <v>17</v>
      </c>
      <c r="D1249" t="s">
        <v>8221</v>
      </c>
      <c r="E1249">
        <v>6</v>
      </c>
      <c r="M1249">
        <v>17</v>
      </c>
      <c r="N1249">
        <v>6</v>
      </c>
    </row>
    <row r="1250" spans="1:14" x14ac:dyDescent="0.3">
      <c r="A1250" t="s">
        <v>8219</v>
      </c>
      <c r="B1250">
        <v>104</v>
      </c>
      <c r="D1250" t="s">
        <v>8221</v>
      </c>
      <c r="E1250">
        <v>8</v>
      </c>
      <c r="M1250">
        <v>104</v>
      </c>
      <c r="N1250">
        <v>8</v>
      </c>
    </row>
    <row r="1251" spans="1:14" x14ac:dyDescent="0.3">
      <c r="A1251" t="s">
        <v>8219</v>
      </c>
      <c r="B1251">
        <v>47</v>
      </c>
      <c r="D1251" t="s">
        <v>8221</v>
      </c>
      <c r="E1251">
        <v>14</v>
      </c>
      <c r="M1251">
        <v>47</v>
      </c>
      <c r="N1251">
        <v>14</v>
      </c>
    </row>
    <row r="1252" spans="1:14" x14ac:dyDescent="0.3">
      <c r="A1252" t="s">
        <v>8219</v>
      </c>
      <c r="B1252">
        <v>38</v>
      </c>
      <c r="D1252" t="s">
        <v>8221</v>
      </c>
      <c r="E1252">
        <v>0</v>
      </c>
      <c r="M1252">
        <v>38</v>
      </c>
      <c r="N1252">
        <v>0</v>
      </c>
    </row>
    <row r="1253" spans="1:14" x14ac:dyDescent="0.3">
      <c r="A1253" t="s">
        <v>8219</v>
      </c>
      <c r="B1253">
        <v>81</v>
      </c>
      <c r="D1253" t="s">
        <v>8221</v>
      </c>
      <c r="E1253">
        <v>4</v>
      </c>
      <c r="M1253">
        <v>81</v>
      </c>
      <c r="N1253">
        <v>4</v>
      </c>
    </row>
    <row r="1254" spans="1:14" x14ac:dyDescent="0.3">
      <c r="A1254" t="s">
        <v>8219</v>
      </c>
      <c r="B1254">
        <v>55</v>
      </c>
      <c r="D1254" t="s">
        <v>8221</v>
      </c>
      <c r="E1254">
        <v>0</v>
      </c>
      <c r="M1254">
        <v>55</v>
      </c>
      <c r="N1254">
        <v>0</v>
      </c>
    </row>
    <row r="1255" spans="1:14" x14ac:dyDescent="0.3">
      <c r="A1255" t="s">
        <v>8219</v>
      </c>
      <c r="B1255">
        <v>41</v>
      </c>
      <c r="D1255" t="s">
        <v>8221</v>
      </c>
      <c r="E1255">
        <v>0</v>
      </c>
      <c r="M1255">
        <v>41</v>
      </c>
      <c r="N1255">
        <v>0</v>
      </c>
    </row>
    <row r="1256" spans="1:14" x14ac:dyDescent="0.3">
      <c r="A1256" t="s">
        <v>8219</v>
      </c>
      <c r="B1256">
        <v>79</v>
      </c>
      <c r="D1256" t="s">
        <v>8221</v>
      </c>
      <c r="E1256">
        <v>1</v>
      </c>
      <c r="M1256">
        <v>79</v>
      </c>
      <c r="N1256">
        <v>1</v>
      </c>
    </row>
    <row r="1257" spans="1:14" x14ac:dyDescent="0.3">
      <c r="A1257" t="s">
        <v>8219</v>
      </c>
      <c r="B1257">
        <v>16</v>
      </c>
      <c r="D1257" t="s">
        <v>8221</v>
      </c>
      <c r="E1257">
        <v>1</v>
      </c>
      <c r="M1257">
        <v>16</v>
      </c>
      <c r="N1257">
        <v>1</v>
      </c>
    </row>
    <row r="1258" spans="1:14" x14ac:dyDescent="0.3">
      <c r="A1258" t="s">
        <v>8219</v>
      </c>
      <c r="B1258">
        <v>8</v>
      </c>
      <c r="D1258" t="s">
        <v>8221</v>
      </c>
      <c r="E1258">
        <v>1</v>
      </c>
      <c r="M1258">
        <v>8</v>
      </c>
      <c r="N1258">
        <v>1</v>
      </c>
    </row>
    <row r="1259" spans="1:14" x14ac:dyDescent="0.3">
      <c r="A1259" t="s">
        <v>8219</v>
      </c>
      <c r="B1259">
        <v>95</v>
      </c>
      <c r="D1259" t="s">
        <v>8221</v>
      </c>
      <c r="E1259">
        <v>1</v>
      </c>
      <c r="M1259">
        <v>95</v>
      </c>
      <c r="N1259">
        <v>1</v>
      </c>
    </row>
    <row r="1260" spans="1:14" x14ac:dyDescent="0.3">
      <c r="A1260" t="s">
        <v>8219</v>
      </c>
      <c r="B1260">
        <v>25</v>
      </c>
      <c r="D1260" t="s">
        <v>8221</v>
      </c>
      <c r="E1260">
        <v>4</v>
      </c>
      <c r="M1260">
        <v>25</v>
      </c>
      <c r="N1260">
        <v>4</v>
      </c>
    </row>
    <row r="1261" spans="1:14" x14ac:dyDescent="0.3">
      <c r="A1261" t="s">
        <v>8219</v>
      </c>
      <c r="B1261">
        <v>19</v>
      </c>
      <c r="D1261" t="s">
        <v>8221</v>
      </c>
      <c r="E1261">
        <v>0</v>
      </c>
      <c r="M1261">
        <v>19</v>
      </c>
      <c r="N1261">
        <v>0</v>
      </c>
    </row>
    <row r="1262" spans="1:14" x14ac:dyDescent="0.3">
      <c r="A1262" t="s">
        <v>8219</v>
      </c>
      <c r="B1262">
        <v>90</v>
      </c>
      <c r="D1262" t="s">
        <v>8221</v>
      </c>
      <c r="E1262">
        <v>0</v>
      </c>
      <c r="M1262">
        <v>90</v>
      </c>
      <c r="N1262">
        <v>0</v>
      </c>
    </row>
    <row r="1263" spans="1:14" x14ac:dyDescent="0.3">
      <c r="A1263" t="s">
        <v>8219</v>
      </c>
      <c r="B1263">
        <v>41</v>
      </c>
      <c r="D1263" t="s">
        <v>8221</v>
      </c>
      <c r="E1263">
        <v>2</v>
      </c>
      <c r="M1263">
        <v>41</v>
      </c>
      <c r="N1263">
        <v>2</v>
      </c>
    </row>
    <row r="1264" spans="1:14" x14ac:dyDescent="0.3">
      <c r="A1264" t="s">
        <v>8219</v>
      </c>
      <c r="B1264">
        <v>30</v>
      </c>
      <c r="D1264" t="s">
        <v>8221</v>
      </c>
      <c r="E1264">
        <v>24</v>
      </c>
      <c r="M1264">
        <v>30</v>
      </c>
      <c r="N1264">
        <v>24</v>
      </c>
    </row>
    <row r="1265" spans="1:14" x14ac:dyDescent="0.3">
      <c r="A1265" t="s">
        <v>8219</v>
      </c>
      <c r="B1265">
        <v>38</v>
      </c>
      <c r="D1265" t="s">
        <v>8221</v>
      </c>
      <c r="E1265">
        <v>1</v>
      </c>
      <c r="M1265">
        <v>38</v>
      </c>
      <c r="N1265">
        <v>1</v>
      </c>
    </row>
    <row r="1266" spans="1:14" x14ac:dyDescent="0.3">
      <c r="A1266" t="s">
        <v>8219</v>
      </c>
      <c r="B1266">
        <v>65</v>
      </c>
      <c r="D1266" t="s">
        <v>8221</v>
      </c>
      <c r="E1266">
        <v>2</v>
      </c>
      <c r="M1266">
        <v>65</v>
      </c>
      <c r="N1266">
        <v>2</v>
      </c>
    </row>
    <row r="1267" spans="1:14" x14ac:dyDescent="0.3">
      <c r="A1267" t="s">
        <v>8219</v>
      </c>
      <c r="B1267">
        <v>75</v>
      </c>
      <c r="D1267" t="s">
        <v>8221</v>
      </c>
      <c r="E1267">
        <v>1</v>
      </c>
      <c r="M1267">
        <v>75</v>
      </c>
      <c r="N1267">
        <v>1</v>
      </c>
    </row>
    <row r="1268" spans="1:14" x14ac:dyDescent="0.3">
      <c r="A1268" t="s">
        <v>8219</v>
      </c>
      <c r="B1268">
        <v>16</v>
      </c>
      <c r="D1268" t="s">
        <v>8221</v>
      </c>
      <c r="E1268">
        <v>37</v>
      </c>
      <c r="M1268">
        <v>16</v>
      </c>
      <c r="N1268">
        <v>37</v>
      </c>
    </row>
    <row r="1269" spans="1:14" x14ac:dyDescent="0.3">
      <c r="A1269" t="s">
        <v>8219</v>
      </c>
      <c r="B1269">
        <v>10</v>
      </c>
      <c r="D1269" t="s">
        <v>8221</v>
      </c>
      <c r="E1269">
        <v>5</v>
      </c>
      <c r="M1269">
        <v>10</v>
      </c>
      <c r="N1269">
        <v>5</v>
      </c>
    </row>
    <row r="1270" spans="1:14" x14ac:dyDescent="0.3">
      <c r="A1270" t="s">
        <v>8219</v>
      </c>
      <c r="B1270">
        <v>27</v>
      </c>
      <c r="D1270" t="s">
        <v>8221</v>
      </c>
      <c r="E1270">
        <v>4</v>
      </c>
      <c r="M1270">
        <v>27</v>
      </c>
      <c r="N1270">
        <v>4</v>
      </c>
    </row>
    <row r="1271" spans="1:14" x14ac:dyDescent="0.3">
      <c r="A1271" t="s">
        <v>8219</v>
      </c>
      <c r="B1271">
        <v>259</v>
      </c>
      <c r="D1271" t="s">
        <v>8221</v>
      </c>
      <c r="E1271">
        <v>16</v>
      </c>
      <c r="M1271">
        <v>259</v>
      </c>
      <c r="N1271">
        <v>16</v>
      </c>
    </row>
    <row r="1272" spans="1:14" x14ac:dyDescent="0.3">
      <c r="A1272" t="s">
        <v>8219</v>
      </c>
      <c r="B1272">
        <v>39</v>
      </c>
      <c r="D1272" t="s">
        <v>8221</v>
      </c>
      <c r="E1272">
        <v>9</v>
      </c>
      <c r="M1272">
        <v>39</v>
      </c>
      <c r="N1272">
        <v>9</v>
      </c>
    </row>
    <row r="1273" spans="1:14" x14ac:dyDescent="0.3">
      <c r="A1273" t="s">
        <v>8219</v>
      </c>
      <c r="B1273">
        <v>42</v>
      </c>
      <c r="D1273" t="s">
        <v>8221</v>
      </c>
      <c r="E1273">
        <v>0</v>
      </c>
      <c r="M1273">
        <v>42</v>
      </c>
      <c r="N1273">
        <v>0</v>
      </c>
    </row>
    <row r="1274" spans="1:14" x14ac:dyDescent="0.3">
      <c r="A1274" t="s">
        <v>8219</v>
      </c>
      <c r="B1274">
        <v>10</v>
      </c>
      <c r="D1274" t="s">
        <v>8221</v>
      </c>
      <c r="E1274">
        <v>40</v>
      </c>
      <c r="M1274">
        <v>10</v>
      </c>
      <c r="N1274">
        <v>40</v>
      </c>
    </row>
    <row r="1275" spans="1:14" x14ac:dyDescent="0.3">
      <c r="A1275" t="s">
        <v>8219</v>
      </c>
      <c r="B1275">
        <v>56</v>
      </c>
      <c r="D1275" t="s">
        <v>8221</v>
      </c>
      <c r="E1275">
        <v>0</v>
      </c>
      <c r="M1275">
        <v>56</v>
      </c>
      <c r="N1275">
        <v>0</v>
      </c>
    </row>
    <row r="1276" spans="1:14" x14ac:dyDescent="0.3">
      <c r="A1276" t="s">
        <v>8219</v>
      </c>
      <c r="B1276">
        <v>20</v>
      </c>
      <c r="D1276" t="s">
        <v>8221</v>
      </c>
      <c r="E1276">
        <v>2</v>
      </c>
      <c r="M1276">
        <v>20</v>
      </c>
      <c r="N1276">
        <v>2</v>
      </c>
    </row>
    <row r="1277" spans="1:14" x14ac:dyDescent="0.3">
      <c r="A1277" t="s">
        <v>8219</v>
      </c>
      <c r="B1277">
        <v>170</v>
      </c>
      <c r="D1277" t="s">
        <v>8221</v>
      </c>
      <c r="E1277">
        <v>1</v>
      </c>
      <c r="M1277">
        <v>170</v>
      </c>
      <c r="N1277">
        <v>1</v>
      </c>
    </row>
    <row r="1278" spans="1:14" x14ac:dyDescent="0.3">
      <c r="A1278" t="s">
        <v>8219</v>
      </c>
      <c r="B1278">
        <v>29</v>
      </c>
      <c r="D1278" t="s">
        <v>8221</v>
      </c>
      <c r="E1278">
        <v>9</v>
      </c>
      <c r="M1278">
        <v>29</v>
      </c>
      <c r="N1278">
        <v>9</v>
      </c>
    </row>
    <row r="1279" spans="1:14" x14ac:dyDescent="0.3">
      <c r="A1279" t="s">
        <v>8219</v>
      </c>
      <c r="B1279">
        <v>132</v>
      </c>
      <c r="D1279" t="s">
        <v>8221</v>
      </c>
      <c r="E1279">
        <v>34</v>
      </c>
      <c r="M1279">
        <v>132</v>
      </c>
      <c r="N1279">
        <v>34</v>
      </c>
    </row>
    <row r="1280" spans="1:14" x14ac:dyDescent="0.3">
      <c r="A1280" t="s">
        <v>8219</v>
      </c>
      <c r="B1280">
        <v>27</v>
      </c>
      <c r="D1280" t="s">
        <v>8221</v>
      </c>
      <c r="E1280">
        <v>23</v>
      </c>
      <c r="M1280">
        <v>27</v>
      </c>
      <c r="N1280">
        <v>23</v>
      </c>
    </row>
    <row r="1281" spans="1:14" x14ac:dyDescent="0.3">
      <c r="A1281" t="s">
        <v>8219</v>
      </c>
      <c r="B1281">
        <v>26</v>
      </c>
      <c r="D1281" t="s">
        <v>8221</v>
      </c>
      <c r="E1281">
        <v>19</v>
      </c>
      <c r="M1281">
        <v>26</v>
      </c>
      <c r="N1281">
        <v>19</v>
      </c>
    </row>
    <row r="1282" spans="1:14" x14ac:dyDescent="0.3">
      <c r="A1282" t="s">
        <v>8219</v>
      </c>
      <c r="B1282">
        <v>43</v>
      </c>
      <c r="D1282" t="s">
        <v>8221</v>
      </c>
      <c r="E1282">
        <v>50</v>
      </c>
      <c r="M1282">
        <v>43</v>
      </c>
      <c r="N1282">
        <v>50</v>
      </c>
    </row>
    <row r="1283" spans="1:14" x14ac:dyDescent="0.3">
      <c r="A1283" t="s">
        <v>8219</v>
      </c>
      <c r="B1283">
        <v>80</v>
      </c>
      <c r="D1283" t="s">
        <v>8221</v>
      </c>
      <c r="E1283">
        <v>12</v>
      </c>
      <c r="M1283">
        <v>80</v>
      </c>
      <c r="N1283">
        <v>12</v>
      </c>
    </row>
    <row r="1284" spans="1:14" x14ac:dyDescent="0.3">
      <c r="A1284" t="s">
        <v>8219</v>
      </c>
      <c r="B1284">
        <v>33</v>
      </c>
      <c r="D1284" t="s">
        <v>8221</v>
      </c>
      <c r="E1284">
        <v>8</v>
      </c>
      <c r="M1284">
        <v>33</v>
      </c>
      <c r="N1284">
        <v>8</v>
      </c>
    </row>
    <row r="1285" spans="1:14" x14ac:dyDescent="0.3">
      <c r="A1285" t="s">
        <v>8219</v>
      </c>
      <c r="B1285">
        <v>71</v>
      </c>
      <c r="D1285" t="s">
        <v>8221</v>
      </c>
      <c r="E1285">
        <v>9</v>
      </c>
      <c r="M1285">
        <v>71</v>
      </c>
      <c r="N1285">
        <v>9</v>
      </c>
    </row>
    <row r="1286" spans="1:14" x14ac:dyDescent="0.3">
      <c r="A1286" t="s">
        <v>8219</v>
      </c>
      <c r="B1286">
        <v>81</v>
      </c>
      <c r="D1286" t="s">
        <v>8221</v>
      </c>
      <c r="E1286">
        <v>43</v>
      </c>
      <c r="M1286">
        <v>81</v>
      </c>
      <c r="N1286">
        <v>43</v>
      </c>
    </row>
    <row r="1287" spans="1:14" x14ac:dyDescent="0.3">
      <c r="A1287" t="s">
        <v>8219</v>
      </c>
      <c r="B1287">
        <v>76</v>
      </c>
      <c r="D1287" t="s">
        <v>8221</v>
      </c>
      <c r="E1287">
        <v>28</v>
      </c>
      <c r="M1287">
        <v>76</v>
      </c>
      <c r="N1287">
        <v>28</v>
      </c>
    </row>
    <row r="1288" spans="1:14" x14ac:dyDescent="0.3">
      <c r="A1288" t="s">
        <v>8219</v>
      </c>
      <c r="B1288">
        <v>48</v>
      </c>
      <c r="D1288" t="s">
        <v>8221</v>
      </c>
      <c r="E1288">
        <v>4</v>
      </c>
      <c r="M1288">
        <v>48</v>
      </c>
      <c r="N1288">
        <v>4</v>
      </c>
    </row>
    <row r="1289" spans="1:14" x14ac:dyDescent="0.3">
      <c r="A1289" t="s">
        <v>8219</v>
      </c>
      <c r="B1289">
        <v>61</v>
      </c>
      <c r="D1289" t="s">
        <v>8221</v>
      </c>
      <c r="E1289">
        <v>24</v>
      </c>
      <c r="M1289">
        <v>61</v>
      </c>
      <c r="N1289">
        <v>24</v>
      </c>
    </row>
    <row r="1290" spans="1:14" x14ac:dyDescent="0.3">
      <c r="A1290" t="s">
        <v>8219</v>
      </c>
      <c r="B1290">
        <v>60</v>
      </c>
      <c r="D1290" t="s">
        <v>8221</v>
      </c>
      <c r="E1290">
        <v>2</v>
      </c>
      <c r="M1290">
        <v>60</v>
      </c>
      <c r="N1290">
        <v>2</v>
      </c>
    </row>
    <row r="1291" spans="1:14" x14ac:dyDescent="0.3">
      <c r="A1291" t="s">
        <v>8219</v>
      </c>
      <c r="B1291">
        <v>136</v>
      </c>
      <c r="D1291" t="s">
        <v>8221</v>
      </c>
      <c r="E1291">
        <v>2</v>
      </c>
      <c r="M1291">
        <v>136</v>
      </c>
      <c r="N1291">
        <v>2</v>
      </c>
    </row>
    <row r="1292" spans="1:14" x14ac:dyDescent="0.3">
      <c r="A1292" t="s">
        <v>8219</v>
      </c>
      <c r="B1292">
        <v>14</v>
      </c>
      <c r="D1292" t="s">
        <v>8221</v>
      </c>
      <c r="E1292">
        <v>20</v>
      </c>
      <c r="M1292">
        <v>14</v>
      </c>
      <c r="N1292">
        <v>20</v>
      </c>
    </row>
    <row r="1293" spans="1:14" x14ac:dyDescent="0.3">
      <c r="A1293" t="s">
        <v>8219</v>
      </c>
      <c r="B1293">
        <v>78</v>
      </c>
      <c r="D1293" t="s">
        <v>8221</v>
      </c>
      <c r="E1293">
        <v>1</v>
      </c>
      <c r="M1293">
        <v>78</v>
      </c>
      <c r="N1293">
        <v>1</v>
      </c>
    </row>
    <row r="1294" spans="1:14" x14ac:dyDescent="0.3">
      <c r="A1294" t="s">
        <v>8219</v>
      </c>
      <c r="B1294">
        <v>4</v>
      </c>
      <c r="D1294" t="s">
        <v>8221</v>
      </c>
      <c r="E1294">
        <v>1</v>
      </c>
      <c r="M1294">
        <v>4</v>
      </c>
      <c r="N1294">
        <v>1</v>
      </c>
    </row>
    <row r="1295" spans="1:14" x14ac:dyDescent="0.3">
      <c r="A1295" t="s">
        <v>8219</v>
      </c>
      <c r="B1295">
        <v>11</v>
      </c>
      <c r="D1295" t="s">
        <v>8221</v>
      </c>
      <c r="E1295">
        <v>4</v>
      </c>
      <c r="M1295">
        <v>11</v>
      </c>
      <c r="N1295">
        <v>4</v>
      </c>
    </row>
    <row r="1296" spans="1:14" x14ac:dyDescent="0.3">
      <c r="A1296" t="s">
        <v>8219</v>
      </c>
      <c r="B1296">
        <v>185</v>
      </c>
      <c r="D1296" t="s">
        <v>8221</v>
      </c>
      <c r="E1296">
        <v>1</v>
      </c>
      <c r="M1296">
        <v>185</v>
      </c>
      <c r="N1296">
        <v>1</v>
      </c>
    </row>
    <row r="1297" spans="1:14" x14ac:dyDescent="0.3">
      <c r="A1297" t="s">
        <v>8219</v>
      </c>
      <c r="B1297">
        <v>59</v>
      </c>
      <c r="D1297" t="s">
        <v>8221</v>
      </c>
      <c r="E1297">
        <v>1</v>
      </c>
      <c r="M1297">
        <v>59</v>
      </c>
      <c r="N1297">
        <v>1</v>
      </c>
    </row>
    <row r="1298" spans="1:14" x14ac:dyDescent="0.3">
      <c r="A1298" t="s">
        <v>8219</v>
      </c>
      <c r="B1298">
        <v>27</v>
      </c>
      <c r="D1298" t="s">
        <v>8221</v>
      </c>
      <c r="E1298">
        <v>13</v>
      </c>
      <c r="M1298">
        <v>27</v>
      </c>
      <c r="N1298">
        <v>13</v>
      </c>
    </row>
    <row r="1299" spans="1:14" x14ac:dyDescent="0.3">
      <c r="A1299" t="s">
        <v>8219</v>
      </c>
      <c r="B1299">
        <v>63</v>
      </c>
      <c r="D1299" t="s">
        <v>8221</v>
      </c>
      <c r="E1299">
        <v>1</v>
      </c>
      <c r="M1299">
        <v>63</v>
      </c>
      <c r="N1299">
        <v>1</v>
      </c>
    </row>
    <row r="1300" spans="1:14" x14ac:dyDescent="0.3">
      <c r="A1300" t="s">
        <v>8219</v>
      </c>
      <c r="B1300">
        <v>13</v>
      </c>
      <c r="D1300" t="s">
        <v>8221</v>
      </c>
      <c r="E1300">
        <v>1</v>
      </c>
      <c r="M1300">
        <v>13</v>
      </c>
      <c r="N1300">
        <v>1</v>
      </c>
    </row>
    <row r="1301" spans="1:14" x14ac:dyDescent="0.3">
      <c r="A1301" t="s">
        <v>8219</v>
      </c>
      <c r="B1301">
        <v>13</v>
      </c>
      <c r="D1301" t="s">
        <v>8221</v>
      </c>
      <c r="E1301">
        <v>0</v>
      </c>
      <c r="M1301">
        <v>13</v>
      </c>
      <c r="N1301">
        <v>0</v>
      </c>
    </row>
    <row r="1302" spans="1:14" x14ac:dyDescent="0.3">
      <c r="A1302" t="s">
        <v>8219</v>
      </c>
      <c r="B1302">
        <v>57</v>
      </c>
      <c r="D1302" t="s">
        <v>8221</v>
      </c>
      <c r="E1302">
        <v>3</v>
      </c>
      <c r="M1302">
        <v>57</v>
      </c>
      <c r="N1302">
        <v>3</v>
      </c>
    </row>
    <row r="1303" spans="1:14" x14ac:dyDescent="0.3">
      <c r="A1303" t="s">
        <v>8219</v>
      </c>
      <c r="B1303">
        <v>61</v>
      </c>
      <c r="D1303" t="s">
        <v>8221</v>
      </c>
      <c r="E1303">
        <v>14</v>
      </c>
      <c r="M1303">
        <v>61</v>
      </c>
      <c r="N1303">
        <v>14</v>
      </c>
    </row>
    <row r="1304" spans="1:14" x14ac:dyDescent="0.3">
      <c r="A1304" t="s">
        <v>8219</v>
      </c>
      <c r="B1304">
        <v>65</v>
      </c>
      <c r="D1304" t="s">
        <v>8221</v>
      </c>
      <c r="E1304">
        <v>2</v>
      </c>
      <c r="M1304">
        <v>65</v>
      </c>
      <c r="N1304">
        <v>2</v>
      </c>
    </row>
    <row r="1305" spans="1:14" x14ac:dyDescent="0.3">
      <c r="A1305" t="s">
        <v>8219</v>
      </c>
      <c r="B1305">
        <v>134</v>
      </c>
      <c r="D1305" t="s">
        <v>8221</v>
      </c>
      <c r="E1305">
        <v>5</v>
      </c>
      <c r="M1305">
        <v>134</v>
      </c>
      <c r="N1305">
        <v>5</v>
      </c>
    </row>
    <row r="1306" spans="1:14" x14ac:dyDescent="0.3">
      <c r="A1306" t="s">
        <v>8219</v>
      </c>
      <c r="B1306">
        <v>37</v>
      </c>
      <c r="D1306" t="s">
        <v>8221</v>
      </c>
      <c r="E1306">
        <v>14</v>
      </c>
      <c r="M1306">
        <v>37</v>
      </c>
      <c r="N1306">
        <v>14</v>
      </c>
    </row>
    <row r="1307" spans="1:14" x14ac:dyDescent="0.3">
      <c r="A1307" t="s">
        <v>8219</v>
      </c>
      <c r="B1307">
        <v>37</v>
      </c>
      <c r="D1307" t="s">
        <v>8221</v>
      </c>
      <c r="E1307">
        <v>9</v>
      </c>
      <c r="M1307">
        <v>37</v>
      </c>
      <c r="N1307">
        <v>9</v>
      </c>
    </row>
    <row r="1308" spans="1:14" x14ac:dyDescent="0.3">
      <c r="A1308" t="s">
        <v>8219</v>
      </c>
      <c r="B1308">
        <v>150</v>
      </c>
      <c r="D1308" t="s">
        <v>8221</v>
      </c>
      <c r="E1308">
        <v>8</v>
      </c>
      <c r="M1308">
        <v>150</v>
      </c>
      <c r="N1308">
        <v>8</v>
      </c>
    </row>
    <row r="1309" spans="1:14" x14ac:dyDescent="0.3">
      <c r="A1309" t="s">
        <v>8219</v>
      </c>
      <c r="B1309">
        <v>56</v>
      </c>
      <c r="D1309" t="s">
        <v>8221</v>
      </c>
      <c r="E1309">
        <v>7</v>
      </c>
      <c r="M1309">
        <v>56</v>
      </c>
      <c r="N1309">
        <v>7</v>
      </c>
    </row>
    <row r="1310" spans="1:14" x14ac:dyDescent="0.3">
      <c r="A1310" t="s">
        <v>8219</v>
      </c>
      <c r="B1310">
        <v>18</v>
      </c>
      <c r="D1310" t="s">
        <v>8221</v>
      </c>
      <c r="E1310">
        <v>0</v>
      </c>
      <c r="M1310">
        <v>18</v>
      </c>
      <c r="N1310">
        <v>0</v>
      </c>
    </row>
    <row r="1311" spans="1:14" x14ac:dyDescent="0.3">
      <c r="A1311" t="s">
        <v>8219</v>
      </c>
      <c r="B1311">
        <v>60</v>
      </c>
      <c r="D1311" t="s">
        <v>8221</v>
      </c>
      <c r="E1311">
        <v>84</v>
      </c>
      <c r="M1311">
        <v>60</v>
      </c>
      <c r="N1311">
        <v>84</v>
      </c>
    </row>
    <row r="1312" spans="1:14" x14ac:dyDescent="0.3">
      <c r="A1312" t="s">
        <v>8219</v>
      </c>
      <c r="B1312">
        <v>67</v>
      </c>
      <c r="D1312" t="s">
        <v>8221</v>
      </c>
      <c r="E1312">
        <v>11</v>
      </c>
      <c r="M1312">
        <v>67</v>
      </c>
      <c r="N1312">
        <v>11</v>
      </c>
    </row>
    <row r="1313" spans="1:14" x14ac:dyDescent="0.3">
      <c r="A1313" t="s">
        <v>8219</v>
      </c>
      <c r="B1313">
        <v>35</v>
      </c>
      <c r="D1313" t="s">
        <v>8221</v>
      </c>
      <c r="E1313">
        <v>1</v>
      </c>
      <c r="M1313">
        <v>35</v>
      </c>
      <c r="N1313">
        <v>1</v>
      </c>
    </row>
    <row r="1314" spans="1:14" x14ac:dyDescent="0.3">
      <c r="A1314" t="s">
        <v>8219</v>
      </c>
      <c r="B1314">
        <v>34</v>
      </c>
      <c r="D1314" t="s">
        <v>8221</v>
      </c>
      <c r="E1314">
        <v>4</v>
      </c>
      <c r="M1314">
        <v>34</v>
      </c>
      <c r="N1314">
        <v>4</v>
      </c>
    </row>
    <row r="1315" spans="1:14" x14ac:dyDescent="0.3">
      <c r="A1315" t="s">
        <v>8219</v>
      </c>
      <c r="B1315">
        <v>36</v>
      </c>
      <c r="D1315" t="s">
        <v>8221</v>
      </c>
      <c r="E1315">
        <v>10</v>
      </c>
      <c r="M1315">
        <v>36</v>
      </c>
      <c r="N1315">
        <v>10</v>
      </c>
    </row>
    <row r="1316" spans="1:14" x14ac:dyDescent="0.3">
      <c r="A1316" t="s">
        <v>8219</v>
      </c>
      <c r="B1316">
        <v>18</v>
      </c>
      <c r="D1316" t="s">
        <v>8221</v>
      </c>
      <c r="E1316">
        <v>16</v>
      </c>
      <c r="M1316">
        <v>18</v>
      </c>
      <c r="N1316">
        <v>16</v>
      </c>
    </row>
    <row r="1317" spans="1:14" x14ac:dyDescent="0.3">
      <c r="A1317" t="s">
        <v>8219</v>
      </c>
      <c r="B1317">
        <v>25</v>
      </c>
      <c r="D1317" t="s">
        <v>8221</v>
      </c>
      <c r="E1317">
        <v>2</v>
      </c>
      <c r="M1317">
        <v>25</v>
      </c>
      <c r="N1317">
        <v>2</v>
      </c>
    </row>
    <row r="1318" spans="1:14" x14ac:dyDescent="0.3">
      <c r="A1318" t="s">
        <v>8219</v>
      </c>
      <c r="B1318">
        <v>21</v>
      </c>
      <c r="D1318" t="s">
        <v>8221</v>
      </c>
      <c r="E1318">
        <v>5</v>
      </c>
      <c r="M1318">
        <v>21</v>
      </c>
      <c r="N1318">
        <v>5</v>
      </c>
    </row>
    <row r="1319" spans="1:14" x14ac:dyDescent="0.3">
      <c r="A1319" t="s">
        <v>8219</v>
      </c>
      <c r="B1319">
        <v>151</v>
      </c>
      <c r="D1319" t="s">
        <v>8221</v>
      </c>
      <c r="E1319">
        <v>1</v>
      </c>
      <c r="M1319">
        <v>151</v>
      </c>
      <c r="N1319">
        <v>1</v>
      </c>
    </row>
    <row r="1320" spans="1:14" x14ac:dyDescent="0.3">
      <c r="A1320" t="s">
        <v>8219</v>
      </c>
      <c r="B1320">
        <v>489</v>
      </c>
      <c r="D1320" t="s">
        <v>8221</v>
      </c>
      <c r="E1320">
        <v>31</v>
      </c>
      <c r="M1320">
        <v>489</v>
      </c>
      <c r="N1320">
        <v>31</v>
      </c>
    </row>
    <row r="1321" spans="1:14" x14ac:dyDescent="0.3">
      <c r="A1321" t="s">
        <v>8219</v>
      </c>
      <c r="B1321">
        <v>50</v>
      </c>
      <c r="D1321" t="s">
        <v>8221</v>
      </c>
      <c r="E1321">
        <v>0</v>
      </c>
      <c r="M1321">
        <v>50</v>
      </c>
      <c r="N1321">
        <v>0</v>
      </c>
    </row>
    <row r="1322" spans="1:14" x14ac:dyDescent="0.3">
      <c r="A1322" t="s">
        <v>8219</v>
      </c>
      <c r="B1322">
        <v>321</v>
      </c>
      <c r="D1322" t="s">
        <v>8221</v>
      </c>
      <c r="E1322">
        <v>2</v>
      </c>
      <c r="M1322">
        <v>321</v>
      </c>
      <c r="N1322">
        <v>2</v>
      </c>
    </row>
    <row r="1323" spans="1:14" x14ac:dyDescent="0.3">
      <c r="A1323" t="s">
        <v>8219</v>
      </c>
      <c r="B1323">
        <v>1762</v>
      </c>
      <c r="D1323" t="s">
        <v>8221</v>
      </c>
      <c r="E1323">
        <v>7</v>
      </c>
      <c r="M1323">
        <v>1762</v>
      </c>
      <c r="N1323">
        <v>7</v>
      </c>
    </row>
    <row r="1324" spans="1:14" x14ac:dyDescent="0.3">
      <c r="A1324" t="s">
        <v>8219</v>
      </c>
      <c r="B1324">
        <v>385</v>
      </c>
      <c r="D1324" t="s">
        <v>8221</v>
      </c>
      <c r="E1324">
        <v>16</v>
      </c>
      <c r="M1324">
        <v>385</v>
      </c>
      <c r="N1324">
        <v>16</v>
      </c>
    </row>
    <row r="1325" spans="1:14" x14ac:dyDescent="0.3">
      <c r="A1325" t="s">
        <v>8219</v>
      </c>
      <c r="B1325">
        <v>398</v>
      </c>
      <c r="D1325" t="s">
        <v>8221</v>
      </c>
      <c r="E1325">
        <v>4</v>
      </c>
      <c r="M1325">
        <v>398</v>
      </c>
      <c r="N1325">
        <v>4</v>
      </c>
    </row>
    <row r="1326" spans="1:14" x14ac:dyDescent="0.3">
      <c r="A1326" t="s">
        <v>8219</v>
      </c>
      <c r="B1326">
        <v>304</v>
      </c>
      <c r="D1326" t="s">
        <v>8221</v>
      </c>
      <c r="E1326">
        <v>4</v>
      </c>
      <c r="M1326">
        <v>304</v>
      </c>
      <c r="N1326">
        <v>4</v>
      </c>
    </row>
    <row r="1327" spans="1:14" x14ac:dyDescent="0.3">
      <c r="A1327" t="s">
        <v>8219</v>
      </c>
      <c r="B1327">
        <v>676</v>
      </c>
      <c r="D1327" t="s">
        <v>8221</v>
      </c>
      <c r="E1327">
        <v>4</v>
      </c>
      <c r="M1327">
        <v>676</v>
      </c>
      <c r="N1327">
        <v>4</v>
      </c>
    </row>
    <row r="1328" spans="1:14" x14ac:dyDescent="0.3">
      <c r="A1328" t="s">
        <v>8219</v>
      </c>
      <c r="B1328">
        <v>577</v>
      </c>
      <c r="D1328" t="s">
        <v>8221</v>
      </c>
      <c r="E1328">
        <v>3</v>
      </c>
      <c r="M1328">
        <v>577</v>
      </c>
      <c r="N1328">
        <v>3</v>
      </c>
    </row>
    <row r="1329" spans="1:14" x14ac:dyDescent="0.3">
      <c r="A1329" t="s">
        <v>8219</v>
      </c>
      <c r="B1329">
        <v>3663</v>
      </c>
      <c r="D1329" t="s">
        <v>8221</v>
      </c>
      <c r="E1329">
        <v>36</v>
      </c>
      <c r="M1329">
        <v>3663</v>
      </c>
      <c r="N1329">
        <v>36</v>
      </c>
    </row>
    <row r="1330" spans="1:14" x14ac:dyDescent="0.3">
      <c r="A1330" t="s">
        <v>8219</v>
      </c>
      <c r="B1330">
        <v>294</v>
      </c>
      <c r="D1330" t="s">
        <v>8221</v>
      </c>
      <c r="E1330">
        <v>1</v>
      </c>
      <c r="M1330">
        <v>294</v>
      </c>
      <c r="N1330">
        <v>1</v>
      </c>
    </row>
    <row r="1331" spans="1:14" x14ac:dyDescent="0.3">
      <c r="A1331" t="s">
        <v>8219</v>
      </c>
      <c r="B1331">
        <v>28</v>
      </c>
      <c r="D1331" t="s">
        <v>8221</v>
      </c>
      <c r="E1331">
        <v>7</v>
      </c>
      <c r="M1331">
        <v>28</v>
      </c>
      <c r="N1331">
        <v>7</v>
      </c>
    </row>
    <row r="1332" spans="1:14" x14ac:dyDescent="0.3">
      <c r="A1332" t="s">
        <v>8219</v>
      </c>
      <c r="B1332">
        <v>100</v>
      </c>
      <c r="D1332" t="s">
        <v>8221</v>
      </c>
      <c r="E1332">
        <v>27</v>
      </c>
      <c r="M1332">
        <v>100</v>
      </c>
      <c r="N1332">
        <v>27</v>
      </c>
    </row>
    <row r="1333" spans="1:14" x14ac:dyDescent="0.3">
      <c r="A1333" t="s">
        <v>8219</v>
      </c>
      <c r="B1333">
        <v>72</v>
      </c>
      <c r="D1333" t="s">
        <v>8221</v>
      </c>
      <c r="E1333">
        <v>1</v>
      </c>
      <c r="M1333">
        <v>72</v>
      </c>
      <c r="N1333">
        <v>1</v>
      </c>
    </row>
    <row r="1334" spans="1:14" x14ac:dyDescent="0.3">
      <c r="A1334" t="s">
        <v>8219</v>
      </c>
      <c r="B1334">
        <v>238</v>
      </c>
      <c r="D1334" t="s">
        <v>8221</v>
      </c>
      <c r="E1334">
        <v>0</v>
      </c>
      <c r="M1334">
        <v>238</v>
      </c>
      <c r="N1334">
        <v>0</v>
      </c>
    </row>
    <row r="1335" spans="1:14" x14ac:dyDescent="0.3">
      <c r="A1335" t="s">
        <v>8219</v>
      </c>
      <c r="B1335">
        <v>159</v>
      </c>
      <c r="D1335" t="s">
        <v>8221</v>
      </c>
      <c r="E1335">
        <v>1</v>
      </c>
      <c r="M1335">
        <v>159</v>
      </c>
      <c r="N1335">
        <v>1</v>
      </c>
    </row>
    <row r="1336" spans="1:14" x14ac:dyDescent="0.3">
      <c r="A1336" t="s">
        <v>8219</v>
      </c>
      <c r="B1336">
        <v>77</v>
      </c>
      <c r="D1336" t="s">
        <v>8221</v>
      </c>
      <c r="E1336">
        <v>3</v>
      </c>
      <c r="M1336">
        <v>77</v>
      </c>
      <c r="N1336">
        <v>3</v>
      </c>
    </row>
    <row r="1337" spans="1:14" x14ac:dyDescent="0.3">
      <c r="A1337" t="s">
        <v>8219</v>
      </c>
      <c r="B1337">
        <v>53</v>
      </c>
      <c r="D1337" t="s">
        <v>8221</v>
      </c>
      <c r="E1337">
        <v>3</v>
      </c>
      <c r="M1337">
        <v>53</v>
      </c>
      <c r="N1337">
        <v>3</v>
      </c>
    </row>
    <row r="1338" spans="1:14" x14ac:dyDescent="0.3">
      <c r="A1338" t="s">
        <v>8219</v>
      </c>
      <c r="B1338">
        <v>1251</v>
      </c>
      <c r="D1338" t="s">
        <v>8221</v>
      </c>
      <c r="E1338">
        <v>3</v>
      </c>
      <c r="M1338">
        <v>1251</v>
      </c>
      <c r="N1338">
        <v>3</v>
      </c>
    </row>
    <row r="1339" spans="1:14" x14ac:dyDescent="0.3">
      <c r="A1339" t="s">
        <v>8219</v>
      </c>
      <c r="B1339">
        <v>465</v>
      </c>
      <c r="D1339" t="s">
        <v>8221</v>
      </c>
      <c r="E1339">
        <v>0</v>
      </c>
      <c r="M1339">
        <v>465</v>
      </c>
      <c r="N1339">
        <v>0</v>
      </c>
    </row>
    <row r="1340" spans="1:14" x14ac:dyDescent="0.3">
      <c r="A1340" t="s">
        <v>8219</v>
      </c>
      <c r="B1340">
        <v>74</v>
      </c>
      <c r="D1340" t="s">
        <v>8221</v>
      </c>
      <c r="E1340">
        <v>6</v>
      </c>
      <c r="M1340">
        <v>74</v>
      </c>
      <c r="N1340">
        <v>6</v>
      </c>
    </row>
    <row r="1341" spans="1:14" x14ac:dyDescent="0.3">
      <c r="A1341" t="s">
        <v>8219</v>
      </c>
      <c r="B1341">
        <v>62</v>
      </c>
      <c r="D1341" t="s">
        <v>8221</v>
      </c>
      <c r="E1341">
        <v>17</v>
      </c>
      <c r="M1341">
        <v>62</v>
      </c>
      <c r="N1341">
        <v>17</v>
      </c>
    </row>
    <row r="1342" spans="1:14" x14ac:dyDescent="0.3">
      <c r="A1342" t="s">
        <v>8219</v>
      </c>
      <c r="B1342">
        <v>3468</v>
      </c>
      <c r="D1342" t="s">
        <v>8221</v>
      </c>
      <c r="E1342">
        <v>40</v>
      </c>
      <c r="M1342">
        <v>3468</v>
      </c>
      <c r="N1342">
        <v>40</v>
      </c>
    </row>
    <row r="1343" spans="1:14" x14ac:dyDescent="0.3">
      <c r="A1343" t="s">
        <v>8219</v>
      </c>
      <c r="B1343">
        <v>52</v>
      </c>
      <c r="D1343" t="s">
        <v>8221</v>
      </c>
      <c r="E1343">
        <v>3</v>
      </c>
      <c r="M1343">
        <v>52</v>
      </c>
      <c r="N1343">
        <v>3</v>
      </c>
    </row>
    <row r="1344" spans="1:14" x14ac:dyDescent="0.3">
      <c r="A1344" t="s">
        <v>8219</v>
      </c>
      <c r="B1344">
        <v>50</v>
      </c>
      <c r="D1344" t="s">
        <v>8221</v>
      </c>
      <c r="E1344">
        <v>1</v>
      </c>
      <c r="M1344">
        <v>50</v>
      </c>
      <c r="N1344">
        <v>1</v>
      </c>
    </row>
    <row r="1345" spans="1:14" x14ac:dyDescent="0.3">
      <c r="A1345" t="s">
        <v>8219</v>
      </c>
      <c r="B1345">
        <v>45</v>
      </c>
      <c r="D1345" t="s">
        <v>8221</v>
      </c>
      <c r="E1345">
        <v>2</v>
      </c>
      <c r="M1345">
        <v>45</v>
      </c>
      <c r="N1345">
        <v>2</v>
      </c>
    </row>
    <row r="1346" spans="1:14" x14ac:dyDescent="0.3">
      <c r="A1346" t="s">
        <v>8219</v>
      </c>
      <c r="B1346">
        <v>21</v>
      </c>
      <c r="D1346" t="s">
        <v>8221</v>
      </c>
      <c r="E1346">
        <v>7</v>
      </c>
      <c r="M1346">
        <v>21</v>
      </c>
      <c r="N1346">
        <v>7</v>
      </c>
    </row>
    <row r="1347" spans="1:14" x14ac:dyDescent="0.3">
      <c r="A1347" t="s">
        <v>8219</v>
      </c>
      <c r="B1347">
        <v>100</v>
      </c>
      <c r="D1347" t="s">
        <v>8221</v>
      </c>
      <c r="E1347">
        <v>14</v>
      </c>
      <c r="M1347">
        <v>100</v>
      </c>
      <c r="N1347">
        <v>14</v>
      </c>
    </row>
    <row r="1348" spans="1:14" x14ac:dyDescent="0.3">
      <c r="A1348" t="s">
        <v>8219</v>
      </c>
      <c r="B1348">
        <v>81</v>
      </c>
      <c r="D1348" t="s">
        <v>8221</v>
      </c>
      <c r="E1348">
        <v>0</v>
      </c>
      <c r="M1348">
        <v>81</v>
      </c>
      <c r="N1348">
        <v>0</v>
      </c>
    </row>
    <row r="1349" spans="1:14" x14ac:dyDescent="0.3">
      <c r="A1349" t="s">
        <v>8219</v>
      </c>
      <c r="B1349">
        <v>286</v>
      </c>
      <c r="D1349" t="s">
        <v>8221</v>
      </c>
      <c r="E1349">
        <v>0</v>
      </c>
      <c r="M1349">
        <v>286</v>
      </c>
      <c r="N1349">
        <v>0</v>
      </c>
    </row>
    <row r="1350" spans="1:14" x14ac:dyDescent="0.3">
      <c r="A1350" t="s">
        <v>8219</v>
      </c>
      <c r="B1350">
        <v>42</v>
      </c>
      <c r="D1350" t="s">
        <v>8221</v>
      </c>
      <c r="E1350">
        <v>1</v>
      </c>
      <c r="M1350">
        <v>42</v>
      </c>
      <c r="N1350">
        <v>1</v>
      </c>
    </row>
    <row r="1351" spans="1:14" x14ac:dyDescent="0.3">
      <c r="A1351" t="s">
        <v>8219</v>
      </c>
      <c r="B1351">
        <v>199</v>
      </c>
      <c r="D1351" t="s">
        <v>8221</v>
      </c>
      <c r="E1351">
        <v>12</v>
      </c>
      <c r="M1351">
        <v>199</v>
      </c>
      <c r="N1351">
        <v>12</v>
      </c>
    </row>
    <row r="1352" spans="1:14" x14ac:dyDescent="0.3">
      <c r="A1352" t="s">
        <v>8219</v>
      </c>
      <c r="B1352">
        <v>25</v>
      </c>
      <c r="D1352" t="s">
        <v>8221</v>
      </c>
      <c r="E1352">
        <v>12</v>
      </c>
      <c r="M1352">
        <v>25</v>
      </c>
      <c r="N1352">
        <v>12</v>
      </c>
    </row>
    <row r="1353" spans="1:14" x14ac:dyDescent="0.3">
      <c r="A1353" t="s">
        <v>8219</v>
      </c>
      <c r="B1353">
        <v>84</v>
      </c>
      <c r="D1353" t="s">
        <v>8221</v>
      </c>
      <c r="E1353">
        <v>23</v>
      </c>
      <c r="M1353">
        <v>84</v>
      </c>
      <c r="N1353">
        <v>23</v>
      </c>
    </row>
    <row r="1354" spans="1:14" x14ac:dyDescent="0.3">
      <c r="A1354" t="s">
        <v>8219</v>
      </c>
      <c r="B1354">
        <v>50</v>
      </c>
      <c r="D1354" t="s">
        <v>8221</v>
      </c>
      <c r="E1354">
        <v>0</v>
      </c>
      <c r="M1354">
        <v>50</v>
      </c>
      <c r="N1354">
        <v>0</v>
      </c>
    </row>
    <row r="1355" spans="1:14" x14ac:dyDescent="0.3">
      <c r="A1355" t="s">
        <v>8219</v>
      </c>
      <c r="B1355">
        <v>26</v>
      </c>
      <c r="D1355" t="s">
        <v>8221</v>
      </c>
      <c r="E1355">
        <v>10</v>
      </c>
      <c r="M1355">
        <v>26</v>
      </c>
      <c r="N1355">
        <v>10</v>
      </c>
    </row>
    <row r="1356" spans="1:14" x14ac:dyDescent="0.3">
      <c r="A1356" t="s">
        <v>8219</v>
      </c>
      <c r="B1356">
        <v>14</v>
      </c>
      <c r="D1356" t="s">
        <v>8221</v>
      </c>
      <c r="E1356">
        <v>5</v>
      </c>
      <c r="M1356">
        <v>14</v>
      </c>
      <c r="N1356">
        <v>5</v>
      </c>
    </row>
    <row r="1357" spans="1:14" x14ac:dyDescent="0.3">
      <c r="A1357" t="s">
        <v>8219</v>
      </c>
      <c r="B1357">
        <v>49</v>
      </c>
      <c r="D1357" t="s">
        <v>8221</v>
      </c>
      <c r="E1357">
        <v>1</v>
      </c>
      <c r="M1357">
        <v>49</v>
      </c>
      <c r="N1357">
        <v>1</v>
      </c>
    </row>
    <row r="1358" spans="1:14" x14ac:dyDescent="0.3">
      <c r="A1358" t="s">
        <v>8219</v>
      </c>
      <c r="B1358">
        <v>69</v>
      </c>
      <c r="D1358" t="s">
        <v>8221</v>
      </c>
      <c r="E1358">
        <v>2</v>
      </c>
      <c r="M1358">
        <v>69</v>
      </c>
      <c r="N1358">
        <v>2</v>
      </c>
    </row>
    <row r="1359" spans="1:14" x14ac:dyDescent="0.3">
      <c r="A1359" t="s">
        <v>8219</v>
      </c>
      <c r="B1359">
        <v>60</v>
      </c>
      <c r="D1359" t="s">
        <v>8221</v>
      </c>
      <c r="E1359">
        <v>2</v>
      </c>
      <c r="M1359">
        <v>60</v>
      </c>
      <c r="N1359">
        <v>2</v>
      </c>
    </row>
    <row r="1360" spans="1:14" x14ac:dyDescent="0.3">
      <c r="A1360" t="s">
        <v>8219</v>
      </c>
      <c r="B1360">
        <v>80</v>
      </c>
      <c r="D1360" t="s">
        <v>8221</v>
      </c>
      <c r="E1360">
        <v>0</v>
      </c>
      <c r="M1360">
        <v>80</v>
      </c>
      <c r="N1360">
        <v>0</v>
      </c>
    </row>
    <row r="1361" spans="1:14" x14ac:dyDescent="0.3">
      <c r="A1361" t="s">
        <v>8219</v>
      </c>
      <c r="B1361">
        <v>56</v>
      </c>
      <c r="D1361" t="s">
        <v>8221</v>
      </c>
      <c r="E1361">
        <v>13</v>
      </c>
      <c r="M1361">
        <v>56</v>
      </c>
      <c r="N1361">
        <v>13</v>
      </c>
    </row>
    <row r="1362" spans="1:14" x14ac:dyDescent="0.3">
      <c r="A1362" t="s">
        <v>8219</v>
      </c>
      <c r="B1362">
        <v>104</v>
      </c>
      <c r="D1362" t="s">
        <v>8221</v>
      </c>
      <c r="E1362">
        <v>0</v>
      </c>
      <c r="M1362">
        <v>104</v>
      </c>
      <c r="N1362">
        <v>0</v>
      </c>
    </row>
    <row r="1363" spans="1:14" x14ac:dyDescent="0.3">
      <c r="A1363" t="s">
        <v>8219</v>
      </c>
      <c r="B1363">
        <v>46</v>
      </c>
      <c r="D1363" t="s">
        <v>8221</v>
      </c>
      <c r="E1363">
        <v>1</v>
      </c>
      <c r="M1363">
        <v>46</v>
      </c>
      <c r="N1363">
        <v>1</v>
      </c>
    </row>
    <row r="1364" spans="1:14" x14ac:dyDescent="0.3">
      <c r="A1364" t="s">
        <v>8219</v>
      </c>
      <c r="B1364">
        <v>206</v>
      </c>
      <c r="D1364" t="s">
        <v>8221</v>
      </c>
      <c r="E1364">
        <v>5</v>
      </c>
      <c r="M1364">
        <v>206</v>
      </c>
      <c r="N1364">
        <v>5</v>
      </c>
    </row>
    <row r="1365" spans="1:14" x14ac:dyDescent="0.3">
      <c r="A1365" t="s">
        <v>8219</v>
      </c>
      <c r="B1365">
        <v>18</v>
      </c>
      <c r="D1365" t="s">
        <v>8221</v>
      </c>
      <c r="E1365">
        <v>2</v>
      </c>
      <c r="M1365">
        <v>18</v>
      </c>
      <c r="N1365">
        <v>2</v>
      </c>
    </row>
    <row r="1366" spans="1:14" x14ac:dyDescent="0.3">
      <c r="A1366" t="s">
        <v>8219</v>
      </c>
      <c r="B1366">
        <v>28</v>
      </c>
      <c r="D1366" t="s">
        <v>8221</v>
      </c>
      <c r="E1366">
        <v>0</v>
      </c>
      <c r="M1366">
        <v>28</v>
      </c>
      <c r="N1366">
        <v>0</v>
      </c>
    </row>
    <row r="1367" spans="1:14" x14ac:dyDescent="0.3">
      <c r="A1367" t="s">
        <v>8219</v>
      </c>
      <c r="B1367">
        <v>11</v>
      </c>
      <c r="D1367" t="s">
        <v>8221</v>
      </c>
      <c r="E1367">
        <v>32</v>
      </c>
      <c r="M1367">
        <v>11</v>
      </c>
      <c r="N1367">
        <v>32</v>
      </c>
    </row>
    <row r="1368" spans="1:14" x14ac:dyDescent="0.3">
      <c r="A1368" t="s">
        <v>8219</v>
      </c>
      <c r="B1368">
        <v>263</v>
      </c>
      <c r="D1368" t="s">
        <v>8221</v>
      </c>
      <c r="E1368">
        <v>1</v>
      </c>
      <c r="M1368">
        <v>263</v>
      </c>
      <c r="N1368">
        <v>1</v>
      </c>
    </row>
    <row r="1369" spans="1:14" x14ac:dyDescent="0.3">
      <c r="A1369" t="s">
        <v>8219</v>
      </c>
      <c r="B1369">
        <v>394</v>
      </c>
      <c r="D1369" t="s">
        <v>8221</v>
      </c>
      <c r="E1369">
        <v>1</v>
      </c>
      <c r="M1369">
        <v>394</v>
      </c>
      <c r="N1369">
        <v>1</v>
      </c>
    </row>
    <row r="1370" spans="1:14" x14ac:dyDescent="0.3">
      <c r="A1370" t="s">
        <v>8219</v>
      </c>
      <c r="B1370">
        <v>1049</v>
      </c>
      <c r="D1370" t="s">
        <v>8221</v>
      </c>
      <c r="E1370">
        <v>1</v>
      </c>
      <c r="M1370">
        <v>1049</v>
      </c>
      <c r="N1370">
        <v>1</v>
      </c>
    </row>
    <row r="1371" spans="1:14" x14ac:dyDescent="0.3">
      <c r="A1371" t="s">
        <v>8219</v>
      </c>
      <c r="B1371">
        <v>308</v>
      </c>
      <c r="D1371" t="s">
        <v>8221</v>
      </c>
      <c r="E1371">
        <v>0</v>
      </c>
      <c r="M1371">
        <v>308</v>
      </c>
      <c r="N1371">
        <v>0</v>
      </c>
    </row>
    <row r="1372" spans="1:14" x14ac:dyDescent="0.3">
      <c r="A1372" t="s">
        <v>8219</v>
      </c>
      <c r="B1372">
        <v>1088</v>
      </c>
      <c r="D1372" t="s">
        <v>8221</v>
      </c>
      <c r="E1372">
        <v>0</v>
      </c>
      <c r="M1372">
        <v>1088</v>
      </c>
      <c r="N1372">
        <v>0</v>
      </c>
    </row>
    <row r="1373" spans="1:14" x14ac:dyDescent="0.3">
      <c r="A1373" t="s">
        <v>8219</v>
      </c>
      <c r="B1373">
        <v>73</v>
      </c>
      <c r="D1373" t="s">
        <v>8221</v>
      </c>
      <c r="E1373">
        <v>8</v>
      </c>
      <c r="M1373">
        <v>73</v>
      </c>
      <c r="N1373">
        <v>8</v>
      </c>
    </row>
    <row r="1374" spans="1:14" x14ac:dyDescent="0.3">
      <c r="A1374" t="s">
        <v>8219</v>
      </c>
      <c r="B1374">
        <v>143</v>
      </c>
      <c r="D1374" t="s">
        <v>8221</v>
      </c>
      <c r="E1374">
        <v>0</v>
      </c>
      <c r="M1374">
        <v>143</v>
      </c>
      <c r="N1374">
        <v>0</v>
      </c>
    </row>
    <row r="1375" spans="1:14" x14ac:dyDescent="0.3">
      <c r="A1375" t="s">
        <v>8219</v>
      </c>
      <c r="B1375">
        <v>1420</v>
      </c>
      <c r="D1375" t="s">
        <v>8221</v>
      </c>
      <c r="E1375">
        <v>1</v>
      </c>
      <c r="M1375">
        <v>1420</v>
      </c>
      <c r="N1375">
        <v>1</v>
      </c>
    </row>
    <row r="1376" spans="1:14" x14ac:dyDescent="0.3">
      <c r="A1376" t="s">
        <v>8219</v>
      </c>
      <c r="B1376">
        <v>305</v>
      </c>
      <c r="D1376" t="s">
        <v>8221</v>
      </c>
      <c r="E1376">
        <v>16</v>
      </c>
      <c r="M1376">
        <v>305</v>
      </c>
      <c r="N1376">
        <v>16</v>
      </c>
    </row>
    <row r="1377" spans="1:14" x14ac:dyDescent="0.3">
      <c r="A1377" t="s">
        <v>8219</v>
      </c>
      <c r="B1377">
        <v>551</v>
      </c>
      <c r="D1377" t="s">
        <v>8221</v>
      </c>
      <c r="E1377">
        <v>12</v>
      </c>
      <c r="M1377">
        <v>551</v>
      </c>
      <c r="N1377">
        <v>12</v>
      </c>
    </row>
    <row r="1378" spans="1:14" x14ac:dyDescent="0.3">
      <c r="A1378" t="s">
        <v>8219</v>
      </c>
      <c r="B1378">
        <v>187</v>
      </c>
      <c r="D1378" t="s">
        <v>8221</v>
      </c>
      <c r="E1378">
        <v>4</v>
      </c>
      <c r="M1378">
        <v>187</v>
      </c>
      <c r="N1378">
        <v>4</v>
      </c>
    </row>
    <row r="1379" spans="1:14" x14ac:dyDescent="0.3">
      <c r="A1379" t="s">
        <v>8219</v>
      </c>
      <c r="B1379">
        <v>325</v>
      </c>
      <c r="D1379" t="s">
        <v>8221</v>
      </c>
      <c r="E1379">
        <v>2</v>
      </c>
      <c r="M1379">
        <v>325</v>
      </c>
      <c r="N1379">
        <v>2</v>
      </c>
    </row>
    <row r="1380" spans="1:14" x14ac:dyDescent="0.3">
      <c r="A1380" t="s">
        <v>8219</v>
      </c>
      <c r="B1380">
        <v>148</v>
      </c>
      <c r="D1380" t="s">
        <v>8221</v>
      </c>
      <c r="E1380">
        <v>3</v>
      </c>
      <c r="M1380">
        <v>148</v>
      </c>
      <c r="N1380">
        <v>3</v>
      </c>
    </row>
    <row r="1381" spans="1:14" x14ac:dyDescent="0.3">
      <c r="A1381" t="s">
        <v>8219</v>
      </c>
      <c r="B1381">
        <v>69</v>
      </c>
      <c r="D1381" t="s">
        <v>8221</v>
      </c>
      <c r="E1381">
        <v>0</v>
      </c>
      <c r="M1381">
        <v>69</v>
      </c>
      <c r="N1381">
        <v>0</v>
      </c>
    </row>
    <row r="1382" spans="1:14" x14ac:dyDescent="0.3">
      <c r="A1382" t="s">
        <v>8219</v>
      </c>
      <c r="B1382">
        <v>173</v>
      </c>
      <c r="D1382" t="s">
        <v>8221</v>
      </c>
      <c r="E1382">
        <v>3</v>
      </c>
      <c r="M1382">
        <v>173</v>
      </c>
      <c r="N1382">
        <v>3</v>
      </c>
    </row>
    <row r="1383" spans="1:14" x14ac:dyDescent="0.3">
      <c r="A1383" t="s">
        <v>8219</v>
      </c>
      <c r="B1383">
        <v>269</v>
      </c>
      <c r="D1383" t="s">
        <v>8221</v>
      </c>
      <c r="E1383">
        <v>4</v>
      </c>
      <c r="M1383">
        <v>269</v>
      </c>
      <c r="N1383">
        <v>4</v>
      </c>
    </row>
    <row r="1384" spans="1:14" x14ac:dyDescent="0.3">
      <c r="A1384" t="s">
        <v>8219</v>
      </c>
      <c r="B1384">
        <v>185</v>
      </c>
      <c r="D1384" t="s">
        <v>8221</v>
      </c>
      <c r="E1384">
        <v>2</v>
      </c>
      <c r="M1384">
        <v>185</v>
      </c>
      <c r="N1384">
        <v>2</v>
      </c>
    </row>
    <row r="1385" spans="1:14" x14ac:dyDescent="0.3">
      <c r="A1385" t="s">
        <v>8219</v>
      </c>
      <c r="B1385">
        <v>176</v>
      </c>
      <c r="D1385" t="s">
        <v>8221</v>
      </c>
      <c r="E1385">
        <v>10</v>
      </c>
      <c r="M1385">
        <v>176</v>
      </c>
      <c r="N1385">
        <v>10</v>
      </c>
    </row>
    <row r="1386" spans="1:14" x14ac:dyDescent="0.3">
      <c r="A1386" t="s">
        <v>8219</v>
      </c>
      <c r="B1386">
        <v>1019</v>
      </c>
      <c r="D1386" t="s">
        <v>8221</v>
      </c>
      <c r="E1386">
        <v>11</v>
      </c>
      <c r="M1386">
        <v>1019</v>
      </c>
      <c r="N1386">
        <v>11</v>
      </c>
    </row>
    <row r="1387" spans="1:14" x14ac:dyDescent="0.3">
      <c r="A1387" t="s">
        <v>8219</v>
      </c>
      <c r="B1387">
        <v>113</v>
      </c>
      <c r="D1387" t="s">
        <v>8221</v>
      </c>
      <c r="E1387">
        <v>6</v>
      </c>
      <c r="M1387">
        <v>113</v>
      </c>
      <c r="N1387">
        <v>6</v>
      </c>
    </row>
    <row r="1388" spans="1:14" x14ac:dyDescent="0.3">
      <c r="A1388" t="s">
        <v>8219</v>
      </c>
      <c r="B1388">
        <v>404</v>
      </c>
      <c r="D1388" t="s">
        <v>8221</v>
      </c>
      <c r="E1388">
        <v>2</v>
      </c>
      <c r="M1388">
        <v>404</v>
      </c>
      <c r="N1388">
        <v>2</v>
      </c>
    </row>
    <row r="1389" spans="1:14" x14ac:dyDescent="0.3">
      <c r="A1389" t="s">
        <v>8219</v>
      </c>
      <c r="B1389">
        <v>707</v>
      </c>
      <c r="D1389" t="s">
        <v>8221</v>
      </c>
      <c r="E1389">
        <v>6</v>
      </c>
      <c r="M1389">
        <v>707</v>
      </c>
      <c r="N1389">
        <v>6</v>
      </c>
    </row>
    <row r="1390" spans="1:14" x14ac:dyDescent="0.3">
      <c r="A1390" t="s">
        <v>8219</v>
      </c>
      <c r="B1390">
        <v>392</v>
      </c>
      <c r="D1390" t="s">
        <v>8221</v>
      </c>
      <c r="E1390">
        <v>8</v>
      </c>
      <c r="M1390">
        <v>392</v>
      </c>
      <c r="N1390">
        <v>8</v>
      </c>
    </row>
    <row r="1391" spans="1:14" x14ac:dyDescent="0.3">
      <c r="A1391" t="s">
        <v>8219</v>
      </c>
      <c r="B1391">
        <v>23</v>
      </c>
      <c r="D1391" t="s">
        <v>8221</v>
      </c>
      <c r="E1391">
        <v>37</v>
      </c>
      <c r="M1391">
        <v>23</v>
      </c>
      <c r="N1391">
        <v>37</v>
      </c>
    </row>
    <row r="1392" spans="1:14" x14ac:dyDescent="0.3">
      <c r="A1392" t="s">
        <v>8219</v>
      </c>
      <c r="B1392">
        <v>682</v>
      </c>
      <c r="D1392" t="s">
        <v>8221</v>
      </c>
      <c r="E1392">
        <v>11</v>
      </c>
      <c r="M1392">
        <v>682</v>
      </c>
      <c r="N1392">
        <v>11</v>
      </c>
    </row>
    <row r="1393" spans="1:14" x14ac:dyDescent="0.3">
      <c r="A1393" t="s">
        <v>8219</v>
      </c>
      <c r="B1393">
        <v>37</v>
      </c>
      <c r="D1393" t="s">
        <v>8221</v>
      </c>
      <c r="E1393">
        <v>0</v>
      </c>
      <c r="M1393">
        <v>37</v>
      </c>
      <c r="N1393">
        <v>0</v>
      </c>
    </row>
    <row r="1394" spans="1:14" x14ac:dyDescent="0.3">
      <c r="A1394" t="s">
        <v>8219</v>
      </c>
      <c r="B1394">
        <v>146</v>
      </c>
      <c r="D1394" t="s">
        <v>8221</v>
      </c>
      <c r="E1394">
        <v>10</v>
      </c>
      <c r="M1394">
        <v>146</v>
      </c>
      <c r="N1394">
        <v>10</v>
      </c>
    </row>
    <row r="1395" spans="1:14" x14ac:dyDescent="0.3">
      <c r="A1395" t="s">
        <v>8219</v>
      </c>
      <c r="B1395">
        <v>119</v>
      </c>
      <c r="D1395" t="s">
        <v>8221</v>
      </c>
      <c r="E1395">
        <v>6</v>
      </c>
      <c r="M1395">
        <v>119</v>
      </c>
      <c r="N1395">
        <v>6</v>
      </c>
    </row>
    <row r="1396" spans="1:14" x14ac:dyDescent="0.3">
      <c r="A1396" t="s">
        <v>8219</v>
      </c>
      <c r="B1396">
        <v>163</v>
      </c>
      <c r="D1396" t="s">
        <v>8221</v>
      </c>
      <c r="E1396">
        <v>8</v>
      </c>
      <c r="M1396">
        <v>163</v>
      </c>
      <c r="N1396">
        <v>8</v>
      </c>
    </row>
    <row r="1397" spans="1:14" x14ac:dyDescent="0.3">
      <c r="A1397" t="s">
        <v>8219</v>
      </c>
      <c r="B1397">
        <v>339</v>
      </c>
      <c r="D1397" t="s">
        <v>8221</v>
      </c>
      <c r="E1397">
        <v>6</v>
      </c>
      <c r="M1397">
        <v>339</v>
      </c>
      <c r="N1397">
        <v>6</v>
      </c>
    </row>
    <row r="1398" spans="1:14" x14ac:dyDescent="0.3">
      <c r="A1398" t="s">
        <v>8219</v>
      </c>
      <c r="B1398">
        <v>58</v>
      </c>
      <c r="D1398" t="s">
        <v>8221</v>
      </c>
      <c r="E1398">
        <v>7</v>
      </c>
      <c r="M1398">
        <v>58</v>
      </c>
      <c r="N1398">
        <v>7</v>
      </c>
    </row>
    <row r="1399" spans="1:14" x14ac:dyDescent="0.3">
      <c r="A1399" t="s">
        <v>8219</v>
      </c>
      <c r="B1399">
        <v>456</v>
      </c>
      <c r="D1399" t="s">
        <v>8221</v>
      </c>
      <c r="E1399">
        <v>7</v>
      </c>
      <c r="M1399">
        <v>456</v>
      </c>
      <c r="N1399">
        <v>7</v>
      </c>
    </row>
    <row r="1400" spans="1:14" x14ac:dyDescent="0.3">
      <c r="A1400" t="s">
        <v>8219</v>
      </c>
      <c r="B1400">
        <v>15</v>
      </c>
      <c r="D1400" t="s">
        <v>8221</v>
      </c>
      <c r="E1400">
        <v>5</v>
      </c>
      <c r="M1400">
        <v>15</v>
      </c>
      <c r="N1400">
        <v>5</v>
      </c>
    </row>
    <row r="1401" spans="1:14" x14ac:dyDescent="0.3">
      <c r="A1401" t="s">
        <v>8219</v>
      </c>
      <c r="B1401">
        <v>191</v>
      </c>
      <c r="D1401" t="s">
        <v>8221</v>
      </c>
      <c r="E1401">
        <v>46</v>
      </c>
      <c r="M1401">
        <v>191</v>
      </c>
      <c r="N1401">
        <v>46</v>
      </c>
    </row>
    <row r="1402" spans="1:14" x14ac:dyDescent="0.3">
      <c r="A1402" t="s">
        <v>8219</v>
      </c>
      <c r="B1402">
        <v>17</v>
      </c>
      <c r="D1402" t="s">
        <v>8221</v>
      </c>
      <c r="E1402">
        <v>10</v>
      </c>
      <c r="M1402">
        <v>17</v>
      </c>
      <c r="N1402">
        <v>10</v>
      </c>
    </row>
    <row r="1403" spans="1:14" x14ac:dyDescent="0.3">
      <c r="A1403" t="s">
        <v>8219</v>
      </c>
      <c r="B1403">
        <v>28</v>
      </c>
      <c r="D1403" t="s">
        <v>8221</v>
      </c>
      <c r="E1403">
        <v>19</v>
      </c>
      <c r="M1403">
        <v>28</v>
      </c>
      <c r="N1403">
        <v>19</v>
      </c>
    </row>
    <row r="1404" spans="1:14" x14ac:dyDescent="0.3">
      <c r="A1404" t="s">
        <v>8219</v>
      </c>
      <c r="B1404">
        <v>18</v>
      </c>
      <c r="D1404" t="s">
        <v>8221</v>
      </c>
      <c r="E1404">
        <v>13</v>
      </c>
      <c r="M1404">
        <v>18</v>
      </c>
      <c r="N1404">
        <v>13</v>
      </c>
    </row>
    <row r="1405" spans="1:14" x14ac:dyDescent="0.3">
      <c r="A1405" t="s">
        <v>8219</v>
      </c>
      <c r="B1405">
        <v>61</v>
      </c>
      <c r="D1405" t="s">
        <v>8221</v>
      </c>
      <c r="E1405">
        <v>13</v>
      </c>
      <c r="M1405">
        <v>61</v>
      </c>
      <c r="N1405">
        <v>13</v>
      </c>
    </row>
    <row r="1406" spans="1:14" x14ac:dyDescent="0.3">
      <c r="A1406" t="s">
        <v>8219</v>
      </c>
      <c r="B1406">
        <v>108</v>
      </c>
      <c r="D1406" t="s">
        <v>8221</v>
      </c>
      <c r="E1406">
        <v>4</v>
      </c>
      <c r="M1406">
        <v>108</v>
      </c>
      <c r="N1406">
        <v>4</v>
      </c>
    </row>
    <row r="1407" spans="1:14" x14ac:dyDescent="0.3">
      <c r="A1407" t="s">
        <v>8219</v>
      </c>
      <c r="B1407">
        <v>142</v>
      </c>
      <c r="D1407" t="s">
        <v>8221</v>
      </c>
      <c r="E1407">
        <v>0</v>
      </c>
      <c r="M1407">
        <v>142</v>
      </c>
      <c r="N1407">
        <v>0</v>
      </c>
    </row>
    <row r="1408" spans="1:14" x14ac:dyDescent="0.3">
      <c r="A1408" t="s">
        <v>8219</v>
      </c>
      <c r="B1408">
        <v>74</v>
      </c>
      <c r="D1408" t="s">
        <v>8221</v>
      </c>
      <c r="E1408">
        <v>3</v>
      </c>
      <c r="M1408">
        <v>74</v>
      </c>
      <c r="N1408">
        <v>3</v>
      </c>
    </row>
    <row r="1409" spans="1:14" x14ac:dyDescent="0.3">
      <c r="A1409" t="s">
        <v>8219</v>
      </c>
      <c r="B1409">
        <v>38</v>
      </c>
      <c r="D1409" t="s">
        <v>8221</v>
      </c>
      <c r="E1409">
        <v>1</v>
      </c>
      <c r="M1409">
        <v>38</v>
      </c>
      <c r="N1409">
        <v>1</v>
      </c>
    </row>
    <row r="1410" spans="1:14" x14ac:dyDescent="0.3">
      <c r="A1410" t="s">
        <v>8219</v>
      </c>
      <c r="B1410">
        <v>20</v>
      </c>
      <c r="D1410" t="s">
        <v>8221</v>
      </c>
      <c r="E1410">
        <v>9</v>
      </c>
      <c r="M1410">
        <v>20</v>
      </c>
      <c r="N1410">
        <v>9</v>
      </c>
    </row>
    <row r="1411" spans="1:14" x14ac:dyDescent="0.3">
      <c r="A1411" t="s">
        <v>8219</v>
      </c>
      <c r="B1411">
        <v>24</v>
      </c>
      <c r="D1411" t="s">
        <v>8221</v>
      </c>
      <c r="E1411">
        <v>1</v>
      </c>
      <c r="M1411">
        <v>24</v>
      </c>
      <c r="N1411">
        <v>1</v>
      </c>
    </row>
    <row r="1412" spans="1:14" x14ac:dyDescent="0.3">
      <c r="A1412" t="s">
        <v>8219</v>
      </c>
      <c r="B1412">
        <v>66</v>
      </c>
      <c r="D1412" t="s">
        <v>8221</v>
      </c>
      <c r="E1412">
        <v>1</v>
      </c>
      <c r="M1412">
        <v>66</v>
      </c>
      <c r="N1412">
        <v>1</v>
      </c>
    </row>
    <row r="1413" spans="1:14" x14ac:dyDescent="0.3">
      <c r="A1413" t="s">
        <v>8219</v>
      </c>
      <c r="B1413">
        <v>28</v>
      </c>
      <c r="D1413" t="s">
        <v>8221</v>
      </c>
      <c r="E1413">
        <v>4</v>
      </c>
      <c r="M1413">
        <v>28</v>
      </c>
      <c r="N1413">
        <v>4</v>
      </c>
    </row>
    <row r="1414" spans="1:14" x14ac:dyDescent="0.3">
      <c r="A1414" t="s">
        <v>8219</v>
      </c>
      <c r="B1414">
        <v>24</v>
      </c>
      <c r="D1414" t="s">
        <v>8221</v>
      </c>
      <c r="E1414">
        <v>17</v>
      </c>
      <c r="M1414">
        <v>24</v>
      </c>
      <c r="N1414">
        <v>17</v>
      </c>
    </row>
    <row r="1415" spans="1:14" x14ac:dyDescent="0.3">
      <c r="A1415" t="s">
        <v>8219</v>
      </c>
      <c r="B1415">
        <v>73</v>
      </c>
      <c r="D1415" t="s">
        <v>8221</v>
      </c>
      <c r="E1415">
        <v>0</v>
      </c>
      <c r="M1415">
        <v>73</v>
      </c>
      <c r="N1415">
        <v>0</v>
      </c>
    </row>
    <row r="1416" spans="1:14" x14ac:dyDescent="0.3">
      <c r="A1416" t="s">
        <v>8219</v>
      </c>
      <c r="B1416">
        <v>3</v>
      </c>
      <c r="D1416" t="s">
        <v>8221</v>
      </c>
      <c r="E1416">
        <v>12</v>
      </c>
      <c r="M1416">
        <v>3</v>
      </c>
      <c r="N1416">
        <v>12</v>
      </c>
    </row>
    <row r="1417" spans="1:14" x14ac:dyDescent="0.3">
      <c r="A1417" t="s">
        <v>8219</v>
      </c>
      <c r="B1417">
        <v>20</v>
      </c>
      <c r="D1417" t="s">
        <v>8221</v>
      </c>
      <c r="E1417">
        <v>14</v>
      </c>
      <c r="M1417">
        <v>20</v>
      </c>
      <c r="N1417">
        <v>14</v>
      </c>
    </row>
    <row r="1418" spans="1:14" x14ac:dyDescent="0.3">
      <c r="A1418" t="s">
        <v>8219</v>
      </c>
      <c r="B1418">
        <v>21</v>
      </c>
      <c r="D1418" t="s">
        <v>8221</v>
      </c>
      <c r="E1418">
        <v>1</v>
      </c>
      <c r="M1418">
        <v>21</v>
      </c>
      <c r="N1418">
        <v>1</v>
      </c>
    </row>
    <row r="1419" spans="1:14" x14ac:dyDescent="0.3">
      <c r="A1419" t="s">
        <v>8219</v>
      </c>
      <c r="B1419">
        <v>94</v>
      </c>
      <c r="D1419" t="s">
        <v>8221</v>
      </c>
      <c r="E1419">
        <v>14</v>
      </c>
      <c r="M1419">
        <v>94</v>
      </c>
      <c r="N1419">
        <v>14</v>
      </c>
    </row>
    <row r="1420" spans="1:14" x14ac:dyDescent="0.3">
      <c r="A1420" t="s">
        <v>8219</v>
      </c>
      <c r="B1420">
        <v>139</v>
      </c>
      <c r="D1420" t="s">
        <v>8221</v>
      </c>
      <c r="E1420">
        <v>4</v>
      </c>
      <c r="M1420">
        <v>139</v>
      </c>
      <c r="N1420">
        <v>4</v>
      </c>
    </row>
    <row r="1421" spans="1:14" x14ac:dyDescent="0.3">
      <c r="A1421" t="s">
        <v>8219</v>
      </c>
      <c r="B1421">
        <v>130</v>
      </c>
      <c r="D1421" t="s">
        <v>8221</v>
      </c>
      <c r="E1421">
        <v>2</v>
      </c>
      <c r="M1421">
        <v>130</v>
      </c>
      <c r="N1421">
        <v>2</v>
      </c>
    </row>
    <row r="1422" spans="1:14" x14ac:dyDescent="0.3">
      <c r="A1422" t="s">
        <v>8219</v>
      </c>
      <c r="B1422">
        <v>31</v>
      </c>
      <c r="D1422" t="s">
        <v>8221</v>
      </c>
      <c r="E1422">
        <v>1</v>
      </c>
      <c r="M1422">
        <v>31</v>
      </c>
      <c r="N1422">
        <v>1</v>
      </c>
    </row>
    <row r="1423" spans="1:14" x14ac:dyDescent="0.3">
      <c r="A1423" t="s">
        <v>8219</v>
      </c>
      <c r="B1423">
        <v>13</v>
      </c>
      <c r="D1423" t="s">
        <v>8221</v>
      </c>
      <c r="E1423">
        <v>2</v>
      </c>
      <c r="M1423">
        <v>13</v>
      </c>
      <c r="N1423">
        <v>2</v>
      </c>
    </row>
    <row r="1424" spans="1:14" x14ac:dyDescent="0.3">
      <c r="A1424" t="s">
        <v>8219</v>
      </c>
      <c r="B1424">
        <v>90</v>
      </c>
      <c r="D1424" t="s">
        <v>8221</v>
      </c>
      <c r="E1424">
        <v>1</v>
      </c>
      <c r="M1424">
        <v>90</v>
      </c>
      <c r="N1424">
        <v>1</v>
      </c>
    </row>
    <row r="1425" spans="1:14" x14ac:dyDescent="0.3">
      <c r="A1425" t="s">
        <v>8219</v>
      </c>
      <c r="B1425">
        <v>141</v>
      </c>
      <c r="D1425" t="s">
        <v>8221</v>
      </c>
      <c r="E1425">
        <v>1</v>
      </c>
      <c r="M1425">
        <v>141</v>
      </c>
      <c r="N1425">
        <v>1</v>
      </c>
    </row>
    <row r="1426" spans="1:14" x14ac:dyDescent="0.3">
      <c r="A1426" t="s">
        <v>8219</v>
      </c>
      <c r="B1426">
        <v>23</v>
      </c>
      <c r="D1426" t="s">
        <v>8221</v>
      </c>
      <c r="E1426">
        <v>4</v>
      </c>
      <c r="M1426">
        <v>23</v>
      </c>
      <c r="N1426">
        <v>4</v>
      </c>
    </row>
    <row r="1427" spans="1:14" x14ac:dyDescent="0.3">
      <c r="A1427" t="s">
        <v>8219</v>
      </c>
      <c r="B1427">
        <v>18</v>
      </c>
      <c r="D1427" t="s">
        <v>8221</v>
      </c>
      <c r="E1427">
        <v>3</v>
      </c>
      <c r="M1427">
        <v>18</v>
      </c>
      <c r="N1427">
        <v>3</v>
      </c>
    </row>
    <row r="1428" spans="1:14" x14ac:dyDescent="0.3">
      <c r="A1428" t="s">
        <v>8219</v>
      </c>
      <c r="B1428">
        <v>76</v>
      </c>
      <c r="D1428" t="s">
        <v>8221</v>
      </c>
      <c r="E1428">
        <v>38</v>
      </c>
      <c r="M1428">
        <v>76</v>
      </c>
      <c r="N1428">
        <v>38</v>
      </c>
    </row>
    <row r="1429" spans="1:14" x14ac:dyDescent="0.3">
      <c r="A1429" t="s">
        <v>8219</v>
      </c>
      <c r="B1429">
        <v>93</v>
      </c>
      <c r="D1429" t="s">
        <v>8221</v>
      </c>
      <c r="E1429">
        <v>4</v>
      </c>
      <c r="M1429">
        <v>93</v>
      </c>
      <c r="N1429">
        <v>4</v>
      </c>
    </row>
    <row r="1430" spans="1:14" x14ac:dyDescent="0.3">
      <c r="A1430" t="s">
        <v>8219</v>
      </c>
      <c r="B1430">
        <v>69</v>
      </c>
      <c r="D1430" t="s">
        <v>8221</v>
      </c>
      <c r="E1430">
        <v>0</v>
      </c>
      <c r="M1430">
        <v>69</v>
      </c>
      <c r="N1430">
        <v>0</v>
      </c>
    </row>
    <row r="1431" spans="1:14" x14ac:dyDescent="0.3">
      <c r="A1431" t="s">
        <v>8219</v>
      </c>
      <c r="B1431">
        <v>21</v>
      </c>
      <c r="D1431" t="s">
        <v>8221</v>
      </c>
      <c r="E1431">
        <v>2</v>
      </c>
      <c r="M1431">
        <v>21</v>
      </c>
      <c r="N1431">
        <v>2</v>
      </c>
    </row>
    <row r="1432" spans="1:14" x14ac:dyDescent="0.3">
      <c r="A1432" t="s">
        <v>8219</v>
      </c>
      <c r="B1432">
        <v>57</v>
      </c>
      <c r="D1432" t="s">
        <v>8221</v>
      </c>
      <c r="E1432">
        <v>0</v>
      </c>
      <c r="M1432">
        <v>57</v>
      </c>
      <c r="N1432">
        <v>0</v>
      </c>
    </row>
    <row r="1433" spans="1:14" x14ac:dyDescent="0.3">
      <c r="A1433" t="s">
        <v>8219</v>
      </c>
      <c r="B1433">
        <v>108</v>
      </c>
      <c r="D1433" t="s">
        <v>8221</v>
      </c>
      <c r="E1433">
        <v>1</v>
      </c>
      <c r="M1433">
        <v>108</v>
      </c>
      <c r="N1433">
        <v>1</v>
      </c>
    </row>
    <row r="1434" spans="1:14" x14ac:dyDescent="0.3">
      <c r="A1434" t="s">
        <v>8219</v>
      </c>
      <c r="B1434">
        <v>83</v>
      </c>
      <c r="D1434" t="s">
        <v>8221</v>
      </c>
      <c r="E1434">
        <v>7</v>
      </c>
      <c r="M1434">
        <v>83</v>
      </c>
      <c r="N1434">
        <v>7</v>
      </c>
    </row>
    <row r="1435" spans="1:14" x14ac:dyDescent="0.3">
      <c r="A1435" t="s">
        <v>8219</v>
      </c>
      <c r="B1435">
        <v>96</v>
      </c>
      <c r="D1435" t="s">
        <v>8221</v>
      </c>
      <c r="E1435">
        <v>2</v>
      </c>
      <c r="M1435">
        <v>96</v>
      </c>
      <c r="N1435">
        <v>2</v>
      </c>
    </row>
    <row r="1436" spans="1:14" x14ac:dyDescent="0.3">
      <c r="A1436" t="s">
        <v>8219</v>
      </c>
      <c r="B1436">
        <v>64</v>
      </c>
      <c r="D1436" t="s">
        <v>8221</v>
      </c>
      <c r="E1436">
        <v>4</v>
      </c>
      <c r="M1436">
        <v>64</v>
      </c>
      <c r="N1436">
        <v>4</v>
      </c>
    </row>
    <row r="1437" spans="1:14" x14ac:dyDescent="0.3">
      <c r="A1437" t="s">
        <v>8219</v>
      </c>
      <c r="B1437">
        <v>14</v>
      </c>
      <c r="D1437" t="s">
        <v>8221</v>
      </c>
      <c r="E1437">
        <v>4</v>
      </c>
      <c r="M1437">
        <v>14</v>
      </c>
      <c r="N1437">
        <v>4</v>
      </c>
    </row>
    <row r="1438" spans="1:14" x14ac:dyDescent="0.3">
      <c r="A1438" t="s">
        <v>8219</v>
      </c>
      <c r="B1438">
        <v>169</v>
      </c>
      <c r="D1438" t="s">
        <v>8221</v>
      </c>
      <c r="E1438">
        <v>3</v>
      </c>
      <c r="M1438">
        <v>169</v>
      </c>
      <c r="N1438">
        <v>3</v>
      </c>
    </row>
    <row r="1439" spans="1:14" x14ac:dyDescent="0.3">
      <c r="A1439" t="s">
        <v>8219</v>
      </c>
      <c r="B1439">
        <v>33</v>
      </c>
      <c r="D1439" t="s">
        <v>8221</v>
      </c>
      <c r="E1439">
        <v>2</v>
      </c>
      <c r="M1439">
        <v>33</v>
      </c>
      <c r="N1439">
        <v>2</v>
      </c>
    </row>
    <row r="1440" spans="1:14" x14ac:dyDescent="0.3">
      <c r="A1440" t="s">
        <v>8219</v>
      </c>
      <c r="B1440">
        <v>102</v>
      </c>
      <c r="D1440" t="s">
        <v>8221</v>
      </c>
      <c r="E1440">
        <v>197</v>
      </c>
      <c r="M1440">
        <v>102</v>
      </c>
      <c r="N1440">
        <v>197</v>
      </c>
    </row>
    <row r="1441" spans="1:14" x14ac:dyDescent="0.3">
      <c r="A1441" t="s">
        <v>8219</v>
      </c>
      <c r="B1441">
        <v>104</v>
      </c>
      <c r="D1441" t="s">
        <v>8221</v>
      </c>
      <c r="E1441">
        <v>0</v>
      </c>
      <c r="M1441">
        <v>104</v>
      </c>
      <c r="N1441">
        <v>0</v>
      </c>
    </row>
    <row r="1442" spans="1:14" x14ac:dyDescent="0.3">
      <c r="A1442" t="s">
        <v>8219</v>
      </c>
      <c r="B1442">
        <v>20</v>
      </c>
      <c r="D1442" t="s">
        <v>8221</v>
      </c>
      <c r="E1442">
        <v>1</v>
      </c>
      <c r="M1442">
        <v>20</v>
      </c>
      <c r="N1442">
        <v>1</v>
      </c>
    </row>
    <row r="1443" spans="1:14" x14ac:dyDescent="0.3">
      <c r="A1443" t="s">
        <v>8219</v>
      </c>
      <c r="B1443">
        <v>35</v>
      </c>
      <c r="D1443" t="s">
        <v>8221</v>
      </c>
      <c r="E1443">
        <v>4</v>
      </c>
      <c r="M1443">
        <v>35</v>
      </c>
      <c r="N1443">
        <v>4</v>
      </c>
    </row>
    <row r="1444" spans="1:14" x14ac:dyDescent="0.3">
      <c r="A1444" t="s">
        <v>8219</v>
      </c>
      <c r="B1444">
        <v>94</v>
      </c>
      <c r="D1444" t="s">
        <v>8221</v>
      </c>
      <c r="E1444">
        <v>0</v>
      </c>
      <c r="M1444">
        <v>94</v>
      </c>
      <c r="N1444">
        <v>0</v>
      </c>
    </row>
    <row r="1445" spans="1:14" x14ac:dyDescent="0.3">
      <c r="A1445" t="s">
        <v>8219</v>
      </c>
      <c r="B1445">
        <v>14</v>
      </c>
      <c r="D1445" t="s">
        <v>8221</v>
      </c>
      <c r="E1445">
        <v>7</v>
      </c>
      <c r="M1445">
        <v>14</v>
      </c>
      <c r="N1445">
        <v>7</v>
      </c>
    </row>
    <row r="1446" spans="1:14" x14ac:dyDescent="0.3">
      <c r="A1446" t="s">
        <v>8219</v>
      </c>
      <c r="B1446">
        <v>15</v>
      </c>
      <c r="D1446" t="s">
        <v>8221</v>
      </c>
      <c r="E1446">
        <v>11</v>
      </c>
      <c r="M1446">
        <v>15</v>
      </c>
      <c r="N1446">
        <v>11</v>
      </c>
    </row>
    <row r="1447" spans="1:14" x14ac:dyDescent="0.3">
      <c r="A1447" t="s">
        <v>8219</v>
      </c>
      <c r="B1447">
        <v>51</v>
      </c>
      <c r="D1447" t="s">
        <v>8221</v>
      </c>
      <c r="E1447">
        <v>0</v>
      </c>
      <c r="M1447">
        <v>51</v>
      </c>
      <c r="N1447">
        <v>0</v>
      </c>
    </row>
    <row r="1448" spans="1:14" x14ac:dyDescent="0.3">
      <c r="A1448" t="s">
        <v>8219</v>
      </c>
      <c r="B1448">
        <v>19</v>
      </c>
      <c r="D1448" t="s">
        <v>8221</v>
      </c>
      <c r="E1448">
        <v>6</v>
      </c>
      <c r="M1448">
        <v>19</v>
      </c>
      <c r="N1448">
        <v>6</v>
      </c>
    </row>
    <row r="1449" spans="1:14" x14ac:dyDescent="0.3">
      <c r="A1449" t="s">
        <v>8219</v>
      </c>
      <c r="B1449">
        <v>23</v>
      </c>
      <c r="D1449" t="s">
        <v>8221</v>
      </c>
      <c r="E1449">
        <v>0</v>
      </c>
      <c r="M1449">
        <v>23</v>
      </c>
      <c r="N1449">
        <v>0</v>
      </c>
    </row>
    <row r="1450" spans="1:14" x14ac:dyDescent="0.3">
      <c r="A1450" t="s">
        <v>8219</v>
      </c>
      <c r="B1450">
        <v>97</v>
      </c>
      <c r="D1450" t="s">
        <v>8221</v>
      </c>
      <c r="E1450">
        <v>7</v>
      </c>
      <c r="M1450">
        <v>97</v>
      </c>
      <c r="N1450">
        <v>7</v>
      </c>
    </row>
    <row r="1451" spans="1:14" x14ac:dyDescent="0.3">
      <c r="A1451" t="s">
        <v>8219</v>
      </c>
      <c r="B1451">
        <v>76</v>
      </c>
      <c r="D1451" t="s">
        <v>8221</v>
      </c>
      <c r="E1451">
        <v>94</v>
      </c>
      <c r="M1451">
        <v>76</v>
      </c>
      <c r="N1451">
        <v>94</v>
      </c>
    </row>
    <row r="1452" spans="1:14" x14ac:dyDescent="0.3">
      <c r="A1452" t="s">
        <v>8219</v>
      </c>
      <c r="B1452">
        <v>11</v>
      </c>
      <c r="D1452" t="s">
        <v>8221</v>
      </c>
      <c r="E1452">
        <v>2</v>
      </c>
      <c r="M1452">
        <v>11</v>
      </c>
      <c r="N1452">
        <v>2</v>
      </c>
    </row>
    <row r="1453" spans="1:14" x14ac:dyDescent="0.3">
      <c r="A1453" t="s">
        <v>8219</v>
      </c>
      <c r="B1453">
        <v>52</v>
      </c>
      <c r="D1453" t="s">
        <v>8221</v>
      </c>
      <c r="E1453">
        <v>25</v>
      </c>
      <c r="M1453">
        <v>52</v>
      </c>
      <c r="N1453">
        <v>25</v>
      </c>
    </row>
    <row r="1454" spans="1:14" x14ac:dyDescent="0.3">
      <c r="A1454" t="s">
        <v>8219</v>
      </c>
      <c r="B1454">
        <v>95</v>
      </c>
      <c r="D1454" t="s">
        <v>8221</v>
      </c>
      <c r="E1454">
        <v>17</v>
      </c>
      <c r="M1454">
        <v>95</v>
      </c>
      <c r="N1454">
        <v>17</v>
      </c>
    </row>
    <row r="1455" spans="1:14" x14ac:dyDescent="0.3">
      <c r="A1455" t="s">
        <v>8219</v>
      </c>
      <c r="B1455">
        <v>35</v>
      </c>
      <c r="D1455" t="s">
        <v>8221</v>
      </c>
      <c r="E1455">
        <v>2</v>
      </c>
      <c r="M1455">
        <v>35</v>
      </c>
      <c r="N1455">
        <v>2</v>
      </c>
    </row>
    <row r="1456" spans="1:14" x14ac:dyDescent="0.3">
      <c r="A1456" t="s">
        <v>8219</v>
      </c>
      <c r="B1456">
        <v>21</v>
      </c>
      <c r="D1456" t="s">
        <v>8221</v>
      </c>
      <c r="E1456">
        <v>4</v>
      </c>
      <c r="M1456">
        <v>21</v>
      </c>
      <c r="N1456">
        <v>4</v>
      </c>
    </row>
    <row r="1457" spans="1:14" x14ac:dyDescent="0.3">
      <c r="A1457" t="s">
        <v>8219</v>
      </c>
      <c r="B1457">
        <v>93</v>
      </c>
      <c r="D1457" t="s">
        <v>8221</v>
      </c>
      <c r="E1457">
        <v>5</v>
      </c>
      <c r="M1457">
        <v>93</v>
      </c>
      <c r="N1457">
        <v>5</v>
      </c>
    </row>
    <row r="1458" spans="1:14" x14ac:dyDescent="0.3">
      <c r="A1458" t="s">
        <v>8219</v>
      </c>
      <c r="B1458">
        <v>11</v>
      </c>
      <c r="D1458" t="s">
        <v>8221</v>
      </c>
      <c r="E1458">
        <v>2</v>
      </c>
      <c r="M1458">
        <v>11</v>
      </c>
      <c r="N1458">
        <v>2</v>
      </c>
    </row>
    <row r="1459" spans="1:14" x14ac:dyDescent="0.3">
      <c r="A1459" t="s">
        <v>8219</v>
      </c>
      <c r="B1459">
        <v>21</v>
      </c>
      <c r="D1459" t="s">
        <v>8221</v>
      </c>
      <c r="E1459">
        <v>2</v>
      </c>
      <c r="M1459">
        <v>21</v>
      </c>
      <c r="N1459">
        <v>2</v>
      </c>
    </row>
    <row r="1460" spans="1:14" x14ac:dyDescent="0.3">
      <c r="A1460" t="s">
        <v>8219</v>
      </c>
      <c r="B1460">
        <v>54</v>
      </c>
      <c r="D1460" t="s">
        <v>8221</v>
      </c>
      <c r="E1460">
        <v>3</v>
      </c>
      <c r="M1460">
        <v>54</v>
      </c>
      <c r="N1460">
        <v>3</v>
      </c>
    </row>
    <row r="1461" spans="1:14" x14ac:dyDescent="0.3">
      <c r="A1461" t="s">
        <v>8219</v>
      </c>
      <c r="B1461">
        <v>31</v>
      </c>
      <c r="D1461" t="s">
        <v>8221</v>
      </c>
      <c r="E1461">
        <v>0</v>
      </c>
      <c r="M1461">
        <v>31</v>
      </c>
      <c r="N1461">
        <v>0</v>
      </c>
    </row>
    <row r="1462" spans="1:14" x14ac:dyDescent="0.3">
      <c r="A1462" t="s">
        <v>8219</v>
      </c>
      <c r="B1462">
        <v>132</v>
      </c>
      <c r="D1462" t="s">
        <v>8221</v>
      </c>
      <c r="E1462">
        <v>4</v>
      </c>
      <c r="M1462">
        <v>132</v>
      </c>
      <c r="N1462">
        <v>4</v>
      </c>
    </row>
    <row r="1463" spans="1:14" x14ac:dyDescent="0.3">
      <c r="A1463" t="s">
        <v>8219</v>
      </c>
      <c r="B1463">
        <v>3</v>
      </c>
      <c r="D1463" t="s">
        <v>8221</v>
      </c>
      <c r="E1463">
        <v>1</v>
      </c>
      <c r="M1463">
        <v>3</v>
      </c>
      <c r="N1463">
        <v>1</v>
      </c>
    </row>
    <row r="1464" spans="1:14" x14ac:dyDescent="0.3">
      <c r="A1464" t="s">
        <v>8219</v>
      </c>
      <c r="B1464">
        <v>6</v>
      </c>
      <c r="D1464" t="s">
        <v>8221</v>
      </c>
      <c r="E1464">
        <v>12</v>
      </c>
      <c r="M1464">
        <v>6</v>
      </c>
      <c r="N1464">
        <v>12</v>
      </c>
    </row>
    <row r="1465" spans="1:14" x14ac:dyDescent="0.3">
      <c r="A1465" t="s">
        <v>8219</v>
      </c>
      <c r="B1465">
        <v>10</v>
      </c>
      <c r="D1465" t="s">
        <v>8221</v>
      </c>
      <c r="E1465">
        <v>4</v>
      </c>
      <c r="M1465">
        <v>10</v>
      </c>
      <c r="N1465">
        <v>4</v>
      </c>
    </row>
    <row r="1466" spans="1:14" x14ac:dyDescent="0.3">
      <c r="A1466" t="s">
        <v>8219</v>
      </c>
      <c r="B1466">
        <v>147</v>
      </c>
      <c r="D1466" t="s">
        <v>8221</v>
      </c>
      <c r="E1466">
        <v>91</v>
      </c>
      <c r="M1466">
        <v>147</v>
      </c>
      <c r="N1466">
        <v>91</v>
      </c>
    </row>
    <row r="1467" spans="1:14" x14ac:dyDescent="0.3">
      <c r="A1467" t="s">
        <v>8219</v>
      </c>
      <c r="B1467">
        <v>199</v>
      </c>
      <c r="D1467" t="s">
        <v>8221</v>
      </c>
      <c r="E1467">
        <v>1</v>
      </c>
      <c r="M1467">
        <v>199</v>
      </c>
      <c r="N1467">
        <v>1</v>
      </c>
    </row>
    <row r="1468" spans="1:14" x14ac:dyDescent="0.3">
      <c r="A1468" t="s">
        <v>8219</v>
      </c>
      <c r="B1468">
        <v>50</v>
      </c>
      <c r="D1468" t="s">
        <v>8221</v>
      </c>
      <c r="E1468">
        <v>1</v>
      </c>
      <c r="M1468">
        <v>50</v>
      </c>
      <c r="N1468">
        <v>1</v>
      </c>
    </row>
    <row r="1469" spans="1:14" x14ac:dyDescent="0.3">
      <c r="A1469" t="s">
        <v>8219</v>
      </c>
      <c r="B1469">
        <v>21</v>
      </c>
      <c r="D1469" t="s">
        <v>8221</v>
      </c>
      <c r="E1469">
        <v>0</v>
      </c>
      <c r="M1469">
        <v>21</v>
      </c>
      <c r="N1469">
        <v>0</v>
      </c>
    </row>
    <row r="1470" spans="1:14" x14ac:dyDescent="0.3">
      <c r="A1470" t="s">
        <v>8219</v>
      </c>
      <c r="B1470">
        <v>24</v>
      </c>
      <c r="D1470" t="s">
        <v>8221</v>
      </c>
      <c r="E1470">
        <v>13</v>
      </c>
      <c r="M1470">
        <v>24</v>
      </c>
      <c r="N1470">
        <v>13</v>
      </c>
    </row>
    <row r="1471" spans="1:14" x14ac:dyDescent="0.3">
      <c r="A1471" t="s">
        <v>8219</v>
      </c>
      <c r="B1471">
        <v>32</v>
      </c>
      <c r="D1471" t="s">
        <v>8221</v>
      </c>
      <c r="E1471">
        <v>2</v>
      </c>
      <c r="M1471">
        <v>32</v>
      </c>
      <c r="N1471">
        <v>2</v>
      </c>
    </row>
    <row r="1472" spans="1:14" x14ac:dyDescent="0.3">
      <c r="A1472" t="s">
        <v>8219</v>
      </c>
      <c r="B1472">
        <v>62</v>
      </c>
      <c r="D1472" t="s">
        <v>8221</v>
      </c>
      <c r="E1472">
        <v>0</v>
      </c>
      <c r="M1472">
        <v>62</v>
      </c>
      <c r="N1472">
        <v>0</v>
      </c>
    </row>
    <row r="1473" spans="1:14" x14ac:dyDescent="0.3">
      <c r="A1473" t="s">
        <v>8219</v>
      </c>
      <c r="B1473">
        <v>9</v>
      </c>
      <c r="D1473" t="s">
        <v>8221</v>
      </c>
      <c r="E1473">
        <v>21</v>
      </c>
      <c r="M1473">
        <v>9</v>
      </c>
      <c r="N1473">
        <v>21</v>
      </c>
    </row>
    <row r="1474" spans="1:14" x14ac:dyDescent="0.3">
      <c r="A1474" t="s">
        <v>8219</v>
      </c>
      <c r="B1474">
        <v>38</v>
      </c>
      <c r="D1474" t="s">
        <v>8221</v>
      </c>
      <c r="E1474">
        <v>9</v>
      </c>
      <c r="M1474">
        <v>38</v>
      </c>
      <c r="N1474">
        <v>9</v>
      </c>
    </row>
    <row r="1475" spans="1:14" x14ac:dyDescent="0.3">
      <c r="A1475" t="s">
        <v>8219</v>
      </c>
      <c r="B1475">
        <v>54</v>
      </c>
      <c r="D1475" t="s">
        <v>8221</v>
      </c>
      <c r="E1475">
        <v>6</v>
      </c>
      <c r="M1475">
        <v>54</v>
      </c>
      <c r="N1475">
        <v>6</v>
      </c>
    </row>
    <row r="1476" spans="1:14" x14ac:dyDescent="0.3">
      <c r="A1476" t="s">
        <v>8219</v>
      </c>
      <c r="B1476">
        <v>37</v>
      </c>
      <c r="D1476" t="s">
        <v>8221</v>
      </c>
      <c r="E1476">
        <v>4</v>
      </c>
      <c r="M1476">
        <v>37</v>
      </c>
      <c r="N1476">
        <v>4</v>
      </c>
    </row>
    <row r="1477" spans="1:14" x14ac:dyDescent="0.3">
      <c r="A1477" t="s">
        <v>8219</v>
      </c>
      <c r="B1477">
        <v>39</v>
      </c>
      <c r="D1477" t="s">
        <v>8221</v>
      </c>
      <c r="E1477">
        <v>7</v>
      </c>
      <c r="M1477">
        <v>39</v>
      </c>
      <c r="N1477">
        <v>7</v>
      </c>
    </row>
    <row r="1478" spans="1:14" x14ac:dyDescent="0.3">
      <c r="A1478" t="s">
        <v>8219</v>
      </c>
      <c r="B1478">
        <v>34</v>
      </c>
      <c r="D1478" t="s">
        <v>8221</v>
      </c>
      <c r="E1478">
        <v>5</v>
      </c>
      <c r="M1478">
        <v>34</v>
      </c>
      <c r="N1478">
        <v>5</v>
      </c>
    </row>
    <row r="1479" spans="1:14" x14ac:dyDescent="0.3">
      <c r="A1479" t="s">
        <v>8219</v>
      </c>
      <c r="B1479">
        <v>55</v>
      </c>
      <c r="D1479" t="s">
        <v>8221</v>
      </c>
      <c r="E1479">
        <v>0</v>
      </c>
      <c r="M1479">
        <v>55</v>
      </c>
      <c r="N1479">
        <v>0</v>
      </c>
    </row>
    <row r="1480" spans="1:14" x14ac:dyDescent="0.3">
      <c r="A1480" t="s">
        <v>8219</v>
      </c>
      <c r="B1480">
        <v>32</v>
      </c>
      <c r="D1480" t="s">
        <v>8221</v>
      </c>
      <c r="E1480">
        <v>3</v>
      </c>
      <c r="M1480">
        <v>32</v>
      </c>
      <c r="N1480">
        <v>3</v>
      </c>
    </row>
    <row r="1481" spans="1:14" x14ac:dyDescent="0.3">
      <c r="A1481" t="s">
        <v>8219</v>
      </c>
      <c r="B1481">
        <v>25</v>
      </c>
      <c r="D1481" t="s">
        <v>8221</v>
      </c>
      <c r="E1481">
        <v>9</v>
      </c>
      <c r="M1481">
        <v>25</v>
      </c>
      <c r="N1481">
        <v>9</v>
      </c>
    </row>
    <row r="1482" spans="1:14" x14ac:dyDescent="0.3">
      <c r="A1482" t="s">
        <v>8219</v>
      </c>
      <c r="B1482">
        <v>33</v>
      </c>
      <c r="D1482" t="s">
        <v>8221</v>
      </c>
      <c r="E1482">
        <v>6</v>
      </c>
      <c r="M1482">
        <v>33</v>
      </c>
      <c r="N1482">
        <v>6</v>
      </c>
    </row>
    <row r="1483" spans="1:14" x14ac:dyDescent="0.3">
      <c r="A1483" t="s">
        <v>8219</v>
      </c>
      <c r="B1483">
        <v>108</v>
      </c>
      <c r="D1483" t="s">
        <v>8221</v>
      </c>
      <c r="E1483">
        <v>4</v>
      </c>
      <c r="M1483">
        <v>108</v>
      </c>
      <c r="N1483">
        <v>4</v>
      </c>
    </row>
    <row r="1484" spans="1:14" x14ac:dyDescent="0.3">
      <c r="A1484" t="s">
        <v>8219</v>
      </c>
      <c r="B1484">
        <v>20</v>
      </c>
      <c r="D1484" t="s">
        <v>8221</v>
      </c>
      <c r="E1484">
        <v>1</v>
      </c>
      <c r="M1484">
        <v>20</v>
      </c>
      <c r="N1484">
        <v>1</v>
      </c>
    </row>
    <row r="1485" spans="1:14" x14ac:dyDescent="0.3">
      <c r="A1485" t="s">
        <v>8219</v>
      </c>
      <c r="B1485">
        <v>98</v>
      </c>
      <c r="D1485" t="s">
        <v>8221</v>
      </c>
      <c r="E1485">
        <v>17</v>
      </c>
      <c r="M1485">
        <v>98</v>
      </c>
      <c r="N1485">
        <v>17</v>
      </c>
    </row>
    <row r="1486" spans="1:14" x14ac:dyDescent="0.3">
      <c r="A1486" t="s">
        <v>8219</v>
      </c>
      <c r="B1486">
        <v>196</v>
      </c>
      <c r="D1486" t="s">
        <v>8221</v>
      </c>
      <c r="E1486">
        <v>1</v>
      </c>
      <c r="M1486">
        <v>196</v>
      </c>
      <c r="N1486">
        <v>1</v>
      </c>
    </row>
    <row r="1487" spans="1:14" x14ac:dyDescent="0.3">
      <c r="A1487" t="s">
        <v>8219</v>
      </c>
      <c r="B1487">
        <v>39</v>
      </c>
      <c r="D1487" t="s">
        <v>8221</v>
      </c>
      <c r="E1487">
        <v>13</v>
      </c>
      <c r="M1487">
        <v>39</v>
      </c>
      <c r="N1487">
        <v>13</v>
      </c>
    </row>
    <row r="1488" spans="1:14" x14ac:dyDescent="0.3">
      <c r="A1488" t="s">
        <v>8219</v>
      </c>
      <c r="B1488">
        <v>128</v>
      </c>
      <c r="D1488" t="s">
        <v>8221</v>
      </c>
      <c r="E1488">
        <v>6</v>
      </c>
      <c r="M1488">
        <v>128</v>
      </c>
      <c r="N1488">
        <v>6</v>
      </c>
    </row>
    <row r="1489" spans="1:14" x14ac:dyDescent="0.3">
      <c r="A1489" t="s">
        <v>8219</v>
      </c>
      <c r="B1489">
        <v>71</v>
      </c>
      <c r="D1489" t="s">
        <v>8221</v>
      </c>
      <c r="E1489">
        <v>0</v>
      </c>
      <c r="M1489">
        <v>71</v>
      </c>
      <c r="N1489">
        <v>0</v>
      </c>
    </row>
    <row r="1490" spans="1:14" x14ac:dyDescent="0.3">
      <c r="A1490" t="s">
        <v>8219</v>
      </c>
      <c r="B1490">
        <v>47</v>
      </c>
      <c r="D1490" t="s">
        <v>8221</v>
      </c>
      <c r="E1490">
        <v>2</v>
      </c>
      <c r="M1490">
        <v>47</v>
      </c>
      <c r="N1490">
        <v>2</v>
      </c>
    </row>
    <row r="1491" spans="1:14" x14ac:dyDescent="0.3">
      <c r="A1491" t="s">
        <v>8219</v>
      </c>
      <c r="B1491">
        <v>17</v>
      </c>
      <c r="D1491" t="s">
        <v>8221</v>
      </c>
      <c r="E1491">
        <v>2</v>
      </c>
      <c r="M1491">
        <v>17</v>
      </c>
      <c r="N1491">
        <v>2</v>
      </c>
    </row>
    <row r="1492" spans="1:14" x14ac:dyDescent="0.3">
      <c r="A1492" t="s">
        <v>8219</v>
      </c>
      <c r="B1492">
        <v>91</v>
      </c>
      <c r="D1492" t="s">
        <v>8221</v>
      </c>
      <c r="E1492">
        <v>21</v>
      </c>
      <c r="M1492">
        <v>91</v>
      </c>
      <c r="N1492">
        <v>21</v>
      </c>
    </row>
    <row r="1493" spans="1:14" x14ac:dyDescent="0.3">
      <c r="A1493" t="s">
        <v>8219</v>
      </c>
      <c r="B1493">
        <v>43</v>
      </c>
      <c r="D1493" t="s">
        <v>8221</v>
      </c>
      <c r="E1493">
        <v>13</v>
      </c>
      <c r="M1493">
        <v>43</v>
      </c>
      <c r="N1493">
        <v>13</v>
      </c>
    </row>
    <row r="1494" spans="1:14" x14ac:dyDescent="0.3">
      <c r="A1494" t="s">
        <v>8219</v>
      </c>
      <c r="B1494">
        <v>17</v>
      </c>
      <c r="D1494" t="s">
        <v>8221</v>
      </c>
      <c r="E1494">
        <v>0</v>
      </c>
      <c r="M1494">
        <v>17</v>
      </c>
      <c r="N1494">
        <v>0</v>
      </c>
    </row>
    <row r="1495" spans="1:14" x14ac:dyDescent="0.3">
      <c r="A1495" t="s">
        <v>8219</v>
      </c>
      <c r="B1495">
        <v>33</v>
      </c>
      <c r="D1495" t="s">
        <v>8221</v>
      </c>
      <c r="E1495">
        <v>6</v>
      </c>
      <c r="M1495">
        <v>33</v>
      </c>
      <c r="N1495">
        <v>6</v>
      </c>
    </row>
    <row r="1496" spans="1:14" x14ac:dyDescent="0.3">
      <c r="A1496" t="s">
        <v>8219</v>
      </c>
      <c r="B1496">
        <v>87</v>
      </c>
      <c r="D1496" t="s">
        <v>8221</v>
      </c>
      <c r="E1496">
        <v>0</v>
      </c>
      <c r="M1496">
        <v>87</v>
      </c>
      <c r="N1496">
        <v>0</v>
      </c>
    </row>
    <row r="1497" spans="1:14" x14ac:dyDescent="0.3">
      <c r="A1497" t="s">
        <v>8219</v>
      </c>
      <c r="B1497">
        <v>113</v>
      </c>
      <c r="D1497" t="s">
        <v>8221</v>
      </c>
      <c r="E1497">
        <v>1</v>
      </c>
      <c r="M1497">
        <v>113</v>
      </c>
      <c r="N1497">
        <v>1</v>
      </c>
    </row>
    <row r="1498" spans="1:14" x14ac:dyDescent="0.3">
      <c r="A1498" t="s">
        <v>8219</v>
      </c>
      <c r="B1498">
        <v>14</v>
      </c>
      <c r="D1498" t="s">
        <v>8221</v>
      </c>
      <c r="E1498">
        <v>0</v>
      </c>
      <c r="M1498">
        <v>14</v>
      </c>
      <c r="N1498">
        <v>0</v>
      </c>
    </row>
    <row r="1499" spans="1:14" x14ac:dyDescent="0.3">
      <c r="A1499" t="s">
        <v>8219</v>
      </c>
      <c r="B1499">
        <v>30</v>
      </c>
      <c r="D1499" t="s">
        <v>8221</v>
      </c>
      <c r="E1499">
        <v>12</v>
      </c>
      <c r="M1499">
        <v>30</v>
      </c>
      <c r="N1499">
        <v>12</v>
      </c>
    </row>
    <row r="1500" spans="1:14" x14ac:dyDescent="0.3">
      <c r="A1500" t="s">
        <v>8219</v>
      </c>
      <c r="B1500">
        <v>16</v>
      </c>
      <c r="D1500" t="s">
        <v>8221</v>
      </c>
      <c r="E1500">
        <v>2</v>
      </c>
      <c r="M1500">
        <v>16</v>
      </c>
      <c r="N1500">
        <v>2</v>
      </c>
    </row>
    <row r="1501" spans="1:14" x14ac:dyDescent="0.3">
      <c r="A1501" t="s">
        <v>8219</v>
      </c>
      <c r="B1501">
        <v>46</v>
      </c>
      <c r="D1501" t="s">
        <v>8221</v>
      </c>
      <c r="E1501">
        <v>6</v>
      </c>
      <c r="M1501">
        <v>46</v>
      </c>
      <c r="N1501">
        <v>6</v>
      </c>
    </row>
    <row r="1502" spans="1:14" x14ac:dyDescent="0.3">
      <c r="A1502" t="s">
        <v>8219</v>
      </c>
      <c r="B1502">
        <v>24</v>
      </c>
      <c r="D1502" t="s">
        <v>8221</v>
      </c>
      <c r="E1502">
        <v>1</v>
      </c>
      <c r="M1502">
        <v>24</v>
      </c>
      <c r="N1502">
        <v>1</v>
      </c>
    </row>
    <row r="1503" spans="1:14" x14ac:dyDescent="0.3">
      <c r="A1503" t="s">
        <v>8219</v>
      </c>
      <c r="B1503">
        <v>97</v>
      </c>
      <c r="D1503" t="s">
        <v>8221</v>
      </c>
      <c r="E1503">
        <v>1</v>
      </c>
      <c r="M1503">
        <v>97</v>
      </c>
      <c r="N1503">
        <v>1</v>
      </c>
    </row>
    <row r="1504" spans="1:14" x14ac:dyDescent="0.3">
      <c r="A1504" t="s">
        <v>8219</v>
      </c>
      <c r="B1504">
        <v>59</v>
      </c>
      <c r="D1504" t="s">
        <v>8221</v>
      </c>
      <c r="E1504">
        <v>5</v>
      </c>
      <c r="M1504">
        <v>59</v>
      </c>
      <c r="N1504">
        <v>5</v>
      </c>
    </row>
    <row r="1505" spans="1:14" x14ac:dyDescent="0.3">
      <c r="A1505" t="s">
        <v>8219</v>
      </c>
      <c r="B1505">
        <v>1095</v>
      </c>
      <c r="D1505" t="s">
        <v>8221</v>
      </c>
      <c r="E1505">
        <v>0</v>
      </c>
      <c r="M1505">
        <v>1095</v>
      </c>
      <c r="N1505">
        <v>0</v>
      </c>
    </row>
    <row r="1506" spans="1:14" x14ac:dyDescent="0.3">
      <c r="A1506" t="s">
        <v>8219</v>
      </c>
      <c r="B1506">
        <v>218</v>
      </c>
      <c r="D1506" t="s">
        <v>8221</v>
      </c>
      <c r="E1506">
        <v>3</v>
      </c>
      <c r="M1506">
        <v>218</v>
      </c>
      <c r="N1506">
        <v>3</v>
      </c>
    </row>
    <row r="1507" spans="1:14" x14ac:dyDescent="0.3">
      <c r="A1507" t="s">
        <v>8219</v>
      </c>
      <c r="B1507">
        <v>111</v>
      </c>
      <c r="D1507" t="s">
        <v>8221</v>
      </c>
      <c r="E1507">
        <v>8</v>
      </c>
      <c r="M1507">
        <v>111</v>
      </c>
      <c r="N1507">
        <v>8</v>
      </c>
    </row>
    <row r="1508" spans="1:14" x14ac:dyDescent="0.3">
      <c r="A1508" t="s">
        <v>8219</v>
      </c>
      <c r="B1508">
        <v>56</v>
      </c>
      <c r="D1508" t="s">
        <v>8221</v>
      </c>
      <c r="E1508">
        <v>3</v>
      </c>
      <c r="M1508">
        <v>56</v>
      </c>
      <c r="N1508">
        <v>3</v>
      </c>
    </row>
    <row r="1509" spans="1:14" x14ac:dyDescent="0.3">
      <c r="A1509" t="s">
        <v>8219</v>
      </c>
      <c r="B1509">
        <v>265</v>
      </c>
      <c r="D1509" t="s">
        <v>8221</v>
      </c>
      <c r="E1509">
        <v>8</v>
      </c>
      <c r="M1509">
        <v>265</v>
      </c>
      <c r="N1509">
        <v>8</v>
      </c>
    </row>
    <row r="1510" spans="1:14" x14ac:dyDescent="0.3">
      <c r="A1510" t="s">
        <v>8219</v>
      </c>
      <c r="B1510">
        <v>28</v>
      </c>
      <c r="D1510" t="s">
        <v>8221</v>
      </c>
      <c r="E1510">
        <v>1</v>
      </c>
      <c r="M1510">
        <v>28</v>
      </c>
      <c r="N1510">
        <v>1</v>
      </c>
    </row>
    <row r="1511" spans="1:14" x14ac:dyDescent="0.3">
      <c r="A1511" t="s">
        <v>8219</v>
      </c>
      <c r="B1511">
        <v>364</v>
      </c>
      <c r="D1511" t="s">
        <v>8221</v>
      </c>
      <c r="E1511">
        <v>4</v>
      </c>
      <c r="M1511">
        <v>364</v>
      </c>
      <c r="N1511">
        <v>4</v>
      </c>
    </row>
    <row r="1512" spans="1:14" x14ac:dyDescent="0.3">
      <c r="A1512" t="s">
        <v>8219</v>
      </c>
      <c r="B1512">
        <v>27</v>
      </c>
      <c r="D1512" t="s">
        <v>8221</v>
      </c>
      <c r="E1512">
        <v>8</v>
      </c>
      <c r="M1512">
        <v>27</v>
      </c>
      <c r="N1512">
        <v>8</v>
      </c>
    </row>
    <row r="1513" spans="1:14" x14ac:dyDescent="0.3">
      <c r="A1513" t="s">
        <v>8219</v>
      </c>
      <c r="B1513">
        <v>93</v>
      </c>
      <c r="D1513" t="s">
        <v>8221</v>
      </c>
      <c r="E1513">
        <v>1</v>
      </c>
      <c r="M1513">
        <v>93</v>
      </c>
      <c r="N1513">
        <v>1</v>
      </c>
    </row>
    <row r="1514" spans="1:14" x14ac:dyDescent="0.3">
      <c r="A1514" t="s">
        <v>8219</v>
      </c>
      <c r="B1514">
        <v>64</v>
      </c>
      <c r="D1514" t="s">
        <v>8221</v>
      </c>
      <c r="E1514">
        <v>5</v>
      </c>
      <c r="M1514">
        <v>64</v>
      </c>
      <c r="N1514">
        <v>5</v>
      </c>
    </row>
    <row r="1515" spans="1:14" x14ac:dyDescent="0.3">
      <c r="A1515" t="s">
        <v>8219</v>
      </c>
      <c r="B1515">
        <v>22</v>
      </c>
      <c r="D1515" t="s">
        <v>8221</v>
      </c>
      <c r="E1515">
        <v>0</v>
      </c>
      <c r="M1515">
        <v>22</v>
      </c>
      <c r="N1515">
        <v>0</v>
      </c>
    </row>
    <row r="1516" spans="1:14" x14ac:dyDescent="0.3">
      <c r="A1516" t="s">
        <v>8219</v>
      </c>
      <c r="B1516">
        <v>59</v>
      </c>
      <c r="D1516" t="s">
        <v>8221</v>
      </c>
      <c r="E1516">
        <v>0</v>
      </c>
      <c r="M1516">
        <v>59</v>
      </c>
      <c r="N1516">
        <v>0</v>
      </c>
    </row>
    <row r="1517" spans="1:14" x14ac:dyDescent="0.3">
      <c r="A1517" t="s">
        <v>8219</v>
      </c>
      <c r="B1517">
        <v>249</v>
      </c>
      <c r="D1517" t="s">
        <v>8221</v>
      </c>
      <c r="E1517">
        <v>1</v>
      </c>
      <c r="M1517">
        <v>249</v>
      </c>
      <c r="N1517">
        <v>1</v>
      </c>
    </row>
    <row r="1518" spans="1:14" x14ac:dyDescent="0.3">
      <c r="A1518" t="s">
        <v>8219</v>
      </c>
      <c r="B1518">
        <v>392</v>
      </c>
      <c r="D1518" t="s">
        <v>8221</v>
      </c>
      <c r="E1518">
        <v>0</v>
      </c>
      <c r="M1518">
        <v>392</v>
      </c>
      <c r="N1518">
        <v>0</v>
      </c>
    </row>
    <row r="1519" spans="1:14" x14ac:dyDescent="0.3">
      <c r="A1519" t="s">
        <v>8219</v>
      </c>
      <c r="B1519">
        <v>115</v>
      </c>
      <c r="D1519" t="s">
        <v>8221</v>
      </c>
      <c r="E1519">
        <v>0</v>
      </c>
      <c r="M1519">
        <v>115</v>
      </c>
      <c r="N1519">
        <v>0</v>
      </c>
    </row>
    <row r="1520" spans="1:14" x14ac:dyDescent="0.3">
      <c r="A1520" t="s">
        <v>8219</v>
      </c>
      <c r="B1520">
        <v>433</v>
      </c>
      <c r="D1520" t="s">
        <v>8221</v>
      </c>
      <c r="E1520">
        <v>6</v>
      </c>
      <c r="M1520">
        <v>433</v>
      </c>
      <c r="N1520">
        <v>6</v>
      </c>
    </row>
    <row r="1521" spans="1:14" x14ac:dyDescent="0.3">
      <c r="A1521" t="s">
        <v>8219</v>
      </c>
      <c r="B1521">
        <v>20</v>
      </c>
      <c r="D1521" t="s">
        <v>8221</v>
      </c>
      <c r="E1521">
        <v>6</v>
      </c>
      <c r="M1521">
        <v>20</v>
      </c>
      <c r="N1521">
        <v>6</v>
      </c>
    </row>
    <row r="1522" spans="1:14" x14ac:dyDescent="0.3">
      <c r="A1522" t="s">
        <v>8219</v>
      </c>
      <c r="B1522">
        <v>8</v>
      </c>
      <c r="D1522" t="s">
        <v>8221</v>
      </c>
      <c r="E1522">
        <v>14</v>
      </c>
      <c r="M1522">
        <v>8</v>
      </c>
      <c r="N1522">
        <v>14</v>
      </c>
    </row>
    <row r="1523" spans="1:14" x14ac:dyDescent="0.3">
      <c r="A1523" t="s">
        <v>8219</v>
      </c>
      <c r="B1523">
        <v>175</v>
      </c>
      <c r="D1523" t="s">
        <v>8221</v>
      </c>
      <c r="E1523">
        <v>6</v>
      </c>
      <c r="M1523">
        <v>175</v>
      </c>
      <c r="N1523">
        <v>6</v>
      </c>
    </row>
    <row r="1524" spans="1:14" x14ac:dyDescent="0.3">
      <c r="A1524" t="s">
        <v>8219</v>
      </c>
      <c r="B1524">
        <v>104</v>
      </c>
      <c r="D1524" t="s">
        <v>8221</v>
      </c>
      <c r="E1524">
        <v>33</v>
      </c>
      <c r="M1524">
        <v>104</v>
      </c>
      <c r="N1524">
        <v>33</v>
      </c>
    </row>
    <row r="1525" spans="1:14" x14ac:dyDescent="0.3">
      <c r="A1525" t="s">
        <v>8219</v>
      </c>
      <c r="B1525">
        <v>17</v>
      </c>
      <c r="D1525" t="s">
        <v>8221</v>
      </c>
      <c r="E1525">
        <v>4</v>
      </c>
      <c r="M1525">
        <v>17</v>
      </c>
      <c r="N1525">
        <v>4</v>
      </c>
    </row>
    <row r="1526" spans="1:14" x14ac:dyDescent="0.3">
      <c r="A1526" t="s">
        <v>8219</v>
      </c>
      <c r="B1526">
        <v>277</v>
      </c>
      <c r="D1526" t="s">
        <v>8221</v>
      </c>
      <c r="E1526">
        <v>1</v>
      </c>
      <c r="M1526">
        <v>277</v>
      </c>
      <c r="N1526">
        <v>1</v>
      </c>
    </row>
    <row r="1527" spans="1:14" x14ac:dyDescent="0.3">
      <c r="A1527" t="s">
        <v>8219</v>
      </c>
      <c r="B1527">
        <v>118</v>
      </c>
      <c r="D1527" t="s">
        <v>8221</v>
      </c>
      <c r="E1527">
        <v>0</v>
      </c>
      <c r="M1527">
        <v>118</v>
      </c>
      <c r="N1527">
        <v>0</v>
      </c>
    </row>
    <row r="1528" spans="1:14" x14ac:dyDescent="0.3">
      <c r="A1528" t="s">
        <v>8219</v>
      </c>
      <c r="B1528">
        <v>97</v>
      </c>
      <c r="D1528" t="s">
        <v>8221</v>
      </c>
      <c r="E1528">
        <v>6</v>
      </c>
      <c r="M1528">
        <v>97</v>
      </c>
      <c r="N1528">
        <v>6</v>
      </c>
    </row>
    <row r="1529" spans="1:14" x14ac:dyDescent="0.3">
      <c r="A1529" t="s">
        <v>8219</v>
      </c>
      <c r="B1529">
        <v>20</v>
      </c>
      <c r="D1529" t="s">
        <v>8221</v>
      </c>
      <c r="E1529">
        <v>6</v>
      </c>
      <c r="M1529">
        <v>20</v>
      </c>
      <c r="N1529">
        <v>6</v>
      </c>
    </row>
    <row r="1530" spans="1:14" x14ac:dyDescent="0.3">
      <c r="A1530" t="s">
        <v>8219</v>
      </c>
      <c r="B1530">
        <v>26</v>
      </c>
      <c r="D1530" t="s">
        <v>8221</v>
      </c>
      <c r="E1530">
        <v>1</v>
      </c>
      <c r="M1530">
        <v>26</v>
      </c>
      <c r="N1530">
        <v>1</v>
      </c>
    </row>
    <row r="1531" spans="1:14" x14ac:dyDescent="0.3">
      <c r="A1531" t="s">
        <v>8219</v>
      </c>
      <c r="B1531">
        <v>128</v>
      </c>
      <c r="D1531" t="s">
        <v>8221</v>
      </c>
      <c r="E1531">
        <v>3</v>
      </c>
      <c r="M1531">
        <v>128</v>
      </c>
      <c r="N1531">
        <v>3</v>
      </c>
    </row>
    <row r="1532" spans="1:14" x14ac:dyDescent="0.3">
      <c r="A1532" t="s">
        <v>8219</v>
      </c>
      <c r="B1532">
        <v>15</v>
      </c>
      <c r="M1532">
        <v>15</v>
      </c>
    </row>
    <row r="1533" spans="1:14" x14ac:dyDescent="0.3">
      <c r="A1533" t="s">
        <v>8219</v>
      </c>
      <c r="B1533">
        <v>25</v>
      </c>
      <c r="M1533">
        <v>25</v>
      </c>
    </row>
    <row r="1534" spans="1:14" x14ac:dyDescent="0.3">
      <c r="A1534" t="s">
        <v>8219</v>
      </c>
      <c r="B1534">
        <v>55</v>
      </c>
      <c r="M1534">
        <v>55</v>
      </c>
    </row>
    <row r="1535" spans="1:14" x14ac:dyDescent="0.3">
      <c r="A1535" t="s">
        <v>8219</v>
      </c>
      <c r="B1535">
        <v>107</v>
      </c>
      <c r="M1535">
        <v>107</v>
      </c>
    </row>
    <row r="1536" spans="1:14" x14ac:dyDescent="0.3">
      <c r="A1536" t="s">
        <v>8219</v>
      </c>
      <c r="B1536">
        <v>557</v>
      </c>
      <c r="M1536">
        <v>557</v>
      </c>
    </row>
    <row r="1537" spans="1:13" x14ac:dyDescent="0.3">
      <c r="A1537" t="s">
        <v>8219</v>
      </c>
      <c r="B1537">
        <v>40</v>
      </c>
      <c r="M1537">
        <v>40</v>
      </c>
    </row>
    <row r="1538" spans="1:13" x14ac:dyDescent="0.3">
      <c r="A1538" t="s">
        <v>8219</v>
      </c>
      <c r="B1538">
        <v>36</v>
      </c>
      <c r="M1538">
        <v>36</v>
      </c>
    </row>
    <row r="1539" spans="1:13" x14ac:dyDescent="0.3">
      <c r="A1539" t="s">
        <v>8219</v>
      </c>
      <c r="B1539">
        <v>159</v>
      </c>
      <c r="M1539">
        <v>159</v>
      </c>
    </row>
    <row r="1540" spans="1:13" x14ac:dyDescent="0.3">
      <c r="A1540" t="s">
        <v>8219</v>
      </c>
      <c r="B1540">
        <v>41</v>
      </c>
      <c r="M1540">
        <v>41</v>
      </c>
    </row>
    <row r="1541" spans="1:13" x14ac:dyDescent="0.3">
      <c r="A1541" t="s">
        <v>8219</v>
      </c>
      <c r="B1541">
        <v>226</v>
      </c>
      <c r="M1541">
        <v>226</v>
      </c>
    </row>
    <row r="1542" spans="1:13" x14ac:dyDescent="0.3">
      <c r="A1542" t="s">
        <v>8219</v>
      </c>
      <c r="B1542">
        <v>30</v>
      </c>
      <c r="M1542">
        <v>30</v>
      </c>
    </row>
    <row r="1543" spans="1:13" x14ac:dyDescent="0.3">
      <c r="A1543" t="s">
        <v>8219</v>
      </c>
      <c r="B1543">
        <v>103</v>
      </c>
      <c r="M1543">
        <v>103</v>
      </c>
    </row>
    <row r="1544" spans="1:13" x14ac:dyDescent="0.3">
      <c r="A1544" t="s">
        <v>8219</v>
      </c>
      <c r="B1544">
        <v>62</v>
      </c>
      <c r="M1544">
        <v>62</v>
      </c>
    </row>
    <row r="1545" spans="1:13" x14ac:dyDescent="0.3">
      <c r="A1545" t="s">
        <v>8219</v>
      </c>
      <c r="B1545">
        <v>6</v>
      </c>
      <c r="M1545">
        <v>6</v>
      </c>
    </row>
    <row r="1546" spans="1:13" x14ac:dyDescent="0.3">
      <c r="A1546" t="s">
        <v>8219</v>
      </c>
      <c r="B1546">
        <v>182</v>
      </c>
      <c r="M1546">
        <v>182</v>
      </c>
    </row>
    <row r="1547" spans="1:13" x14ac:dyDescent="0.3">
      <c r="A1547" t="s">
        <v>8219</v>
      </c>
      <c r="B1547">
        <v>145</v>
      </c>
      <c r="M1547">
        <v>145</v>
      </c>
    </row>
    <row r="1548" spans="1:13" x14ac:dyDescent="0.3">
      <c r="A1548" t="s">
        <v>8219</v>
      </c>
      <c r="B1548">
        <v>25</v>
      </c>
      <c r="M1548">
        <v>25</v>
      </c>
    </row>
    <row r="1549" spans="1:13" x14ac:dyDescent="0.3">
      <c r="A1549" t="s">
        <v>8219</v>
      </c>
      <c r="B1549">
        <v>320</v>
      </c>
      <c r="M1549">
        <v>320</v>
      </c>
    </row>
    <row r="1550" spans="1:13" x14ac:dyDescent="0.3">
      <c r="A1550" t="s">
        <v>8219</v>
      </c>
      <c r="B1550">
        <v>99</v>
      </c>
      <c r="M1550">
        <v>99</v>
      </c>
    </row>
    <row r="1551" spans="1:13" x14ac:dyDescent="0.3">
      <c r="A1551" t="s">
        <v>8219</v>
      </c>
      <c r="B1551">
        <v>348</v>
      </c>
      <c r="M1551">
        <v>348</v>
      </c>
    </row>
    <row r="1552" spans="1:13" x14ac:dyDescent="0.3">
      <c r="A1552" t="s">
        <v>8219</v>
      </c>
      <c r="B1552">
        <v>41</v>
      </c>
      <c r="M1552">
        <v>41</v>
      </c>
    </row>
    <row r="1553" spans="1:13" x14ac:dyDescent="0.3">
      <c r="A1553" t="s">
        <v>8219</v>
      </c>
      <c r="B1553">
        <v>29</v>
      </c>
      <c r="M1553">
        <v>29</v>
      </c>
    </row>
    <row r="1554" spans="1:13" x14ac:dyDescent="0.3">
      <c r="A1554" t="s">
        <v>8219</v>
      </c>
      <c r="B1554">
        <v>25</v>
      </c>
      <c r="M1554">
        <v>25</v>
      </c>
    </row>
    <row r="1555" spans="1:13" x14ac:dyDescent="0.3">
      <c r="A1555" t="s">
        <v>8219</v>
      </c>
      <c r="B1555">
        <v>23</v>
      </c>
      <c r="M1555">
        <v>23</v>
      </c>
    </row>
    <row r="1556" spans="1:13" x14ac:dyDescent="0.3">
      <c r="A1556" t="s">
        <v>8219</v>
      </c>
      <c r="B1556">
        <v>1260</v>
      </c>
      <c r="M1556">
        <v>1260</v>
      </c>
    </row>
    <row r="1557" spans="1:13" x14ac:dyDescent="0.3">
      <c r="A1557" t="s">
        <v>8219</v>
      </c>
      <c r="B1557">
        <v>307</v>
      </c>
      <c r="M1557">
        <v>307</v>
      </c>
    </row>
    <row r="1558" spans="1:13" x14ac:dyDescent="0.3">
      <c r="A1558" t="s">
        <v>8219</v>
      </c>
      <c r="B1558">
        <v>329</v>
      </c>
      <c r="M1558">
        <v>329</v>
      </c>
    </row>
    <row r="1559" spans="1:13" x14ac:dyDescent="0.3">
      <c r="A1559" t="s">
        <v>8219</v>
      </c>
      <c r="B1559">
        <v>32</v>
      </c>
      <c r="M1559">
        <v>32</v>
      </c>
    </row>
    <row r="1560" spans="1:13" x14ac:dyDescent="0.3">
      <c r="A1560" t="s">
        <v>8219</v>
      </c>
      <c r="B1560">
        <v>27</v>
      </c>
      <c r="M1560">
        <v>27</v>
      </c>
    </row>
    <row r="1561" spans="1:13" x14ac:dyDescent="0.3">
      <c r="A1561" t="s">
        <v>8219</v>
      </c>
      <c r="B1561">
        <v>236</v>
      </c>
      <c r="M1561">
        <v>236</v>
      </c>
    </row>
    <row r="1562" spans="1:13" x14ac:dyDescent="0.3">
      <c r="A1562" t="s">
        <v>8219</v>
      </c>
      <c r="B1562">
        <v>42</v>
      </c>
      <c r="M1562">
        <v>42</v>
      </c>
    </row>
    <row r="1563" spans="1:13" x14ac:dyDescent="0.3">
      <c r="A1563" t="s">
        <v>8219</v>
      </c>
      <c r="B1563">
        <v>95</v>
      </c>
      <c r="M1563">
        <v>95</v>
      </c>
    </row>
    <row r="1564" spans="1:13" x14ac:dyDescent="0.3">
      <c r="A1564" t="s">
        <v>8219</v>
      </c>
      <c r="B1564">
        <v>37</v>
      </c>
      <c r="M1564">
        <v>37</v>
      </c>
    </row>
    <row r="1565" spans="1:13" x14ac:dyDescent="0.3">
      <c r="A1565" t="s">
        <v>8219</v>
      </c>
      <c r="B1565">
        <v>128</v>
      </c>
      <c r="M1565">
        <v>128</v>
      </c>
    </row>
    <row r="1566" spans="1:13" x14ac:dyDescent="0.3">
      <c r="A1566" t="s">
        <v>8219</v>
      </c>
      <c r="B1566">
        <v>156</v>
      </c>
      <c r="M1566">
        <v>156</v>
      </c>
    </row>
    <row r="1567" spans="1:13" x14ac:dyDescent="0.3">
      <c r="A1567" t="s">
        <v>8219</v>
      </c>
      <c r="B1567">
        <v>64</v>
      </c>
      <c r="M1567">
        <v>64</v>
      </c>
    </row>
    <row r="1568" spans="1:13" x14ac:dyDescent="0.3">
      <c r="A1568" t="s">
        <v>8219</v>
      </c>
      <c r="B1568">
        <v>58</v>
      </c>
      <c r="M1568">
        <v>58</v>
      </c>
    </row>
    <row r="1569" spans="1:13" x14ac:dyDescent="0.3">
      <c r="A1569" t="s">
        <v>8219</v>
      </c>
      <c r="B1569">
        <v>20</v>
      </c>
      <c r="M1569">
        <v>20</v>
      </c>
    </row>
    <row r="1570" spans="1:13" x14ac:dyDescent="0.3">
      <c r="A1570" t="s">
        <v>8219</v>
      </c>
      <c r="B1570">
        <v>47</v>
      </c>
      <c r="M1570">
        <v>47</v>
      </c>
    </row>
    <row r="1571" spans="1:13" x14ac:dyDescent="0.3">
      <c r="A1571" t="s">
        <v>8219</v>
      </c>
      <c r="B1571">
        <v>54</v>
      </c>
      <c r="M1571">
        <v>54</v>
      </c>
    </row>
    <row r="1572" spans="1:13" x14ac:dyDescent="0.3">
      <c r="A1572" t="s">
        <v>8219</v>
      </c>
      <c r="B1572">
        <v>9</v>
      </c>
      <c r="M1572">
        <v>9</v>
      </c>
    </row>
    <row r="1573" spans="1:13" x14ac:dyDescent="0.3">
      <c r="A1573" t="s">
        <v>8219</v>
      </c>
      <c r="B1573">
        <v>213</v>
      </c>
      <c r="M1573">
        <v>213</v>
      </c>
    </row>
    <row r="1574" spans="1:13" x14ac:dyDescent="0.3">
      <c r="A1574" t="s">
        <v>8219</v>
      </c>
      <c r="B1574">
        <v>57</v>
      </c>
      <c r="M1574">
        <v>57</v>
      </c>
    </row>
    <row r="1575" spans="1:13" x14ac:dyDescent="0.3">
      <c r="A1575" t="s">
        <v>8219</v>
      </c>
      <c r="B1575">
        <v>25</v>
      </c>
      <c r="M1575">
        <v>25</v>
      </c>
    </row>
    <row r="1576" spans="1:13" x14ac:dyDescent="0.3">
      <c r="A1576" t="s">
        <v>8219</v>
      </c>
      <c r="B1576">
        <v>104</v>
      </c>
      <c r="M1576">
        <v>104</v>
      </c>
    </row>
    <row r="1577" spans="1:13" x14ac:dyDescent="0.3">
      <c r="A1577" t="s">
        <v>8219</v>
      </c>
      <c r="B1577">
        <v>34</v>
      </c>
      <c r="M1577">
        <v>34</v>
      </c>
    </row>
    <row r="1578" spans="1:13" x14ac:dyDescent="0.3">
      <c r="A1578" t="s">
        <v>8219</v>
      </c>
      <c r="B1578">
        <v>67</v>
      </c>
      <c r="M1578">
        <v>67</v>
      </c>
    </row>
    <row r="1579" spans="1:13" x14ac:dyDescent="0.3">
      <c r="A1579" t="s">
        <v>8219</v>
      </c>
      <c r="B1579">
        <v>241</v>
      </c>
      <c r="M1579">
        <v>241</v>
      </c>
    </row>
    <row r="1580" spans="1:13" x14ac:dyDescent="0.3">
      <c r="A1580" t="s">
        <v>8219</v>
      </c>
      <c r="B1580">
        <v>123</v>
      </c>
      <c r="M1580">
        <v>123</v>
      </c>
    </row>
    <row r="1581" spans="1:13" x14ac:dyDescent="0.3">
      <c r="A1581" t="s">
        <v>8219</v>
      </c>
      <c r="B1581">
        <v>302</v>
      </c>
      <c r="M1581">
        <v>302</v>
      </c>
    </row>
    <row r="1582" spans="1:13" x14ac:dyDescent="0.3">
      <c r="A1582" t="s">
        <v>8219</v>
      </c>
      <c r="B1582">
        <v>89</v>
      </c>
      <c r="M1582">
        <v>89</v>
      </c>
    </row>
    <row r="1583" spans="1:13" x14ac:dyDescent="0.3">
      <c r="A1583" t="s">
        <v>8219</v>
      </c>
      <c r="B1583">
        <v>41</v>
      </c>
      <c r="M1583">
        <v>41</v>
      </c>
    </row>
    <row r="1584" spans="1:13" x14ac:dyDescent="0.3">
      <c r="A1584" t="s">
        <v>8219</v>
      </c>
      <c r="B1584">
        <v>69</v>
      </c>
      <c r="M1584">
        <v>69</v>
      </c>
    </row>
    <row r="1585" spans="1:13" x14ac:dyDescent="0.3">
      <c r="A1585" t="s">
        <v>8219</v>
      </c>
      <c r="B1585">
        <v>52</v>
      </c>
      <c r="M1585">
        <v>52</v>
      </c>
    </row>
    <row r="1586" spans="1:13" x14ac:dyDescent="0.3">
      <c r="A1586" t="s">
        <v>8219</v>
      </c>
      <c r="B1586">
        <v>57</v>
      </c>
      <c r="M1586">
        <v>57</v>
      </c>
    </row>
    <row r="1587" spans="1:13" x14ac:dyDescent="0.3">
      <c r="A1587" t="s">
        <v>8219</v>
      </c>
      <c r="B1587">
        <v>74</v>
      </c>
      <c r="M1587">
        <v>74</v>
      </c>
    </row>
    <row r="1588" spans="1:13" x14ac:dyDescent="0.3">
      <c r="A1588" t="s">
        <v>8219</v>
      </c>
      <c r="B1588">
        <v>63</v>
      </c>
      <c r="M1588">
        <v>63</v>
      </c>
    </row>
    <row r="1589" spans="1:13" x14ac:dyDescent="0.3">
      <c r="A1589" t="s">
        <v>8219</v>
      </c>
      <c r="B1589">
        <v>72</v>
      </c>
      <c r="M1589">
        <v>72</v>
      </c>
    </row>
    <row r="1590" spans="1:13" x14ac:dyDescent="0.3">
      <c r="A1590" t="s">
        <v>8219</v>
      </c>
      <c r="B1590">
        <v>71</v>
      </c>
      <c r="M1590">
        <v>71</v>
      </c>
    </row>
    <row r="1591" spans="1:13" x14ac:dyDescent="0.3">
      <c r="A1591" t="s">
        <v>8219</v>
      </c>
      <c r="B1591">
        <v>21</v>
      </c>
      <c r="M1591">
        <v>21</v>
      </c>
    </row>
    <row r="1592" spans="1:13" x14ac:dyDescent="0.3">
      <c r="A1592" t="s">
        <v>8219</v>
      </c>
      <c r="B1592">
        <v>930</v>
      </c>
      <c r="M1592">
        <v>930</v>
      </c>
    </row>
    <row r="1593" spans="1:13" x14ac:dyDescent="0.3">
      <c r="A1593" t="s">
        <v>8219</v>
      </c>
      <c r="B1593">
        <v>55</v>
      </c>
      <c r="M1593">
        <v>55</v>
      </c>
    </row>
    <row r="1594" spans="1:13" x14ac:dyDescent="0.3">
      <c r="A1594" t="s">
        <v>8219</v>
      </c>
      <c r="B1594">
        <v>61</v>
      </c>
      <c r="M1594">
        <v>61</v>
      </c>
    </row>
    <row r="1595" spans="1:13" x14ac:dyDescent="0.3">
      <c r="A1595" t="s">
        <v>8219</v>
      </c>
      <c r="B1595">
        <v>82</v>
      </c>
      <c r="M1595">
        <v>82</v>
      </c>
    </row>
    <row r="1596" spans="1:13" x14ac:dyDescent="0.3">
      <c r="A1596" t="s">
        <v>8219</v>
      </c>
      <c r="B1596">
        <v>71</v>
      </c>
      <c r="M1596">
        <v>71</v>
      </c>
    </row>
    <row r="1597" spans="1:13" x14ac:dyDescent="0.3">
      <c r="A1597" t="s">
        <v>8219</v>
      </c>
      <c r="B1597">
        <v>117</v>
      </c>
      <c r="M1597">
        <v>117</v>
      </c>
    </row>
    <row r="1598" spans="1:13" x14ac:dyDescent="0.3">
      <c r="A1598" t="s">
        <v>8219</v>
      </c>
      <c r="B1598">
        <v>29</v>
      </c>
      <c r="M1598">
        <v>29</v>
      </c>
    </row>
    <row r="1599" spans="1:13" x14ac:dyDescent="0.3">
      <c r="A1599" t="s">
        <v>8219</v>
      </c>
      <c r="B1599">
        <v>74</v>
      </c>
      <c r="M1599">
        <v>74</v>
      </c>
    </row>
    <row r="1600" spans="1:13" x14ac:dyDescent="0.3">
      <c r="A1600" t="s">
        <v>8219</v>
      </c>
      <c r="B1600">
        <v>23</v>
      </c>
      <c r="M1600">
        <v>23</v>
      </c>
    </row>
    <row r="1601" spans="1:13" x14ac:dyDescent="0.3">
      <c r="A1601" t="s">
        <v>8219</v>
      </c>
      <c r="B1601">
        <v>60</v>
      </c>
      <c r="M1601">
        <v>60</v>
      </c>
    </row>
    <row r="1602" spans="1:13" x14ac:dyDescent="0.3">
      <c r="A1602" t="s">
        <v>8219</v>
      </c>
      <c r="B1602">
        <v>55</v>
      </c>
      <c r="M1602">
        <v>55</v>
      </c>
    </row>
    <row r="1603" spans="1:13" x14ac:dyDescent="0.3">
      <c r="A1603" t="s">
        <v>8219</v>
      </c>
      <c r="B1603">
        <v>51</v>
      </c>
      <c r="M1603">
        <v>51</v>
      </c>
    </row>
    <row r="1604" spans="1:13" x14ac:dyDescent="0.3">
      <c r="A1604" t="s">
        <v>8219</v>
      </c>
      <c r="B1604">
        <v>78</v>
      </c>
      <c r="M1604">
        <v>78</v>
      </c>
    </row>
    <row r="1605" spans="1:13" x14ac:dyDescent="0.3">
      <c r="A1605" t="s">
        <v>8219</v>
      </c>
      <c r="B1605">
        <v>62</v>
      </c>
      <c r="M1605">
        <v>62</v>
      </c>
    </row>
    <row r="1606" spans="1:13" x14ac:dyDescent="0.3">
      <c r="A1606" t="s">
        <v>8219</v>
      </c>
      <c r="B1606">
        <v>45</v>
      </c>
      <c r="M1606">
        <v>45</v>
      </c>
    </row>
    <row r="1607" spans="1:13" x14ac:dyDescent="0.3">
      <c r="A1607" t="s">
        <v>8219</v>
      </c>
      <c r="B1607">
        <v>15</v>
      </c>
      <c r="M1607">
        <v>15</v>
      </c>
    </row>
    <row r="1608" spans="1:13" x14ac:dyDescent="0.3">
      <c r="A1608" t="s">
        <v>8219</v>
      </c>
      <c r="B1608">
        <v>151</v>
      </c>
      <c r="M1608">
        <v>151</v>
      </c>
    </row>
    <row r="1609" spans="1:13" x14ac:dyDescent="0.3">
      <c r="A1609" t="s">
        <v>8219</v>
      </c>
      <c r="B1609">
        <v>68</v>
      </c>
      <c r="M1609">
        <v>68</v>
      </c>
    </row>
    <row r="1610" spans="1:13" x14ac:dyDescent="0.3">
      <c r="A1610" t="s">
        <v>8219</v>
      </c>
      <c r="B1610">
        <v>46</v>
      </c>
      <c r="M1610">
        <v>46</v>
      </c>
    </row>
    <row r="1611" spans="1:13" x14ac:dyDescent="0.3">
      <c r="A1611" t="s">
        <v>8219</v>
      </c>
      <c r="B1611">
        <v>24</v>
      </c>
      <c r="M1611">
        <v>24</v>
      </c>
    </row>
    <row r="1612" spans="1:13" x14ac:dyDescent="0.3">
      <c r="A1612" t="s">
        <v>8219</v>
      </c>
      <c r="B1612">
        <v>70</v>
      </c>
      <c r="M1612">
        <v>70</v>
      </c>
    </row>
    <row r="1613" spans="1:13" x14ac:dyDescent="0.3">
      <c r="A1613" t="s">
        <v>8219</v>
      </c>
      <c r="B1613">
        <v>244</v>
      </c>
      <c r="M1613">
        <v>244</v>
      </c>
    </row>
    <row r="1614" spans="1:13" x14ac:dyDescent="0.3">
      <c r="A1614" t="s">
        <v>8219</v>
      </c>
      <c r="B1614">
        <v>82</v>
      </c>
      <c r="M1614">
        <v>82</v>
      </c>
    </row>
    <row r="1615" spans="1:13" x14ac:dyDescent="0.3">
      <c r="A1615" t="s">
        <v>8219</v>
      </c>
      <c r="B1615">
        <v>226</v>
      </c>
      <c r="M1615">
        <v>226</v>
      </c>
    </row>
    <row r="1616" spans="1:13" x14ac:dyDescent="0.3">
      <c r="A1616" t="s">
        <v>8219</v>
      </c>
      <c r="B1616">
        <v>60</v>
      </c>
      <c r="M1616">
        <v>60</v>
      </c>
    </row>
    <row r="1617" spans="1:13" x14ac:dyDescent="0.3">
      <c r="A1617" t="s">
        <v>8219</v>
      </c>
      <c r="B1617">
        <v>322</v>
      </c>
      <c r="M1617">
        <v>322</v>
      </c>
    </row>
    <row r="1618" spans="1:13" x14ac:dyDescent="0.3">
      <c r="A1618" t="s">
        <v>8219</v>
      </c>
      <c r="B1618">
        <v>94</v>
      </c>
      <c r="M1618">
        <v>94</v>
      </c>
    </row>
    <row r="1619" spans="1:13" x14ac:dyDescent="0.3">
      <c r="A1619" t="s">
        <v>8219</v>
      </c>
      <c r="B1619">
        <v>47</v>
      </c>
      <c r="M1619">
        <v>47</v>
      </c>
    </row>
    <row r="1620" spans="1:13" x14ac:dyDescent="0.3">
      <c r="A1620" t="s">
        <v>8219</v>
      </c>
      <c r="B1620">
        <v>115</v>
      </c>
      <c r="M1620">
        <v>115</v>
      </c>
    </row>
    <row r="1621" spans="1:13" x14ac:dyDescent="0.3">
      <c r="A1621" t="s">
        <v>8219</v>
      </c>
      <c r="B1621">
        <v>134</v>
      </c>
      <c r="M1621">
        <v>134</v>
      </c>
    </row>
    <row r="1622" spans="1:13" x14ac:dyDescent="0.3">
      <c r="A1622" t="s">
        <v>8219</v>
      </c>
      <c r="B1622">
        <v>35</v>
      </c>
      <c r="M1622">
        <v>35</v>
      </c>
    </row>
    <row r="1623" spans="1:13" x14ac:dyDescent="0.3">
      <c r="A1623" t="s">
        <v>8219</v>
      </c>
      <c r="B1623">
        <v>104</v>
      </c>
      <c r="M1623">
        <v>104</v>
      </c>
    </row>
    <row r="1624" spans="1:13" x14ac:dyDescent="0.3">
      <c r="A1624" t="s">
        <v>8219</v>
      </c>
      <c r="B1624">
        <v>184</v>
      </c>
      <c r="M1624">
        <v>184</v>
      </c>
    </row>
    <row r="1625" spans="1:13" x14ac:dyDescent="0.3">
      <c r="A1625" t="s">
        <v>8219</v>
      </c>
      <c r="B1625">
        <v>119</v>
      </c>
      <c r="M1625">
        <v>119</v>
      </c>
    </row>
    <row r="1626" spans="1:13" x14ac:dyDescent="0.3">
      <c r="A1626" t="s">
        <v>8219</v>
      </c>
      <c r="B1626">
        <v>59</v>
      </c>
      <c r="M1626">
        <v>59</v>
      </c>
    </row>
    <row r="1627" spans="1:13" x14ac:dyDescent="0.3">
      <c r="A1627" t="s">
        <v>8219</v>
      </c>
      <c r="B1627">
        <v>113</v>
      </c>
      <c r="M1627">
        <v>113</v>
      </c>
    </row>
    <row r="1628" spans="1:13" x14ac:dyDescent="0.3">
      <c r="A1628" t="s">
        <v>8219</v>
      </c>
      <c r="B1628">
        <v>84</v>
      </c>
      <c r="M1628">
        <v>84</v>
      </c>
    </row>
    <row r="1629" spans="1:13" x14ac:dyDescent="0.3">
      <c r="A1629" t="s">
        <v>8219</v>
      </c>
      <c r="B1629">
        <v>74</v>
      </c>
      <c r="M1629">
        <v>74</v>
      </c>
    </row>
    <row r="1630" spans="1:13" x14ac:dyDescent="0.3">
      <c r="A1630" t="s">
        <v>8219</v>
      </c>
      <c r="B1630">
        <v>216</v>
      </c>
      <c r="M1630">
        <v>216</v>
      </c>
    </row>
    <row r="1631" spans="1:13" x14ac:dyDescent="0.3">
      <c r="A1631" t="s">
        <v>8219</v>
      </c>
      <c r="B1631">
        <v>39</v>
      </c>
      <c r="M1631">
        <v>39</v>
      </c>
    </row>
    <row r="1632" spans="1:13" x14ac:dyDescent="0.3">
      <c r="A1632" t="s">
        <v>8219</v>
      </c>
      <c r="B1632">
        <v>21</v>
      </c>
      <c r="M1632">
        <v>21</v>
      </c>
    </row>
    <row r="1633" spans="1:13" x14ac:dyDescent="0.3">
      <c r="A1633" t="s">
        <v>8219</v>
      </c>
      <c r="B1633">
        <v>30</v>
      </c>
      <c r="M1633">
        <v>30</v>
      </c>
    </row>
    <row r="1634" spans="1:13" x14ac:dyDescent="0.3">
      <c r="A1634" t="s">
        <v>8219</v>
      </c>
      <c r="B1634">
        <v>37</v>
      </c>
      <c r="M1634">
        <v>37</v>
      </c>
    </row>
    <row r="1635" spans="1:13" x14ac:dyDescent="0.3">
      <c r="A1635" t="s">
        <v>8219</v>
      </c>
      <c r="B1635">
        <v>202</v>
      </c>
      <c r="M1635">
        <v>202</v>
      </c>
    </row>
    <row r="1636" spans="1:13" x14ac:dyDescent="0.3">
      <c r="A1636" t="s">
        <v>8219</v>
      </c>
      <c r="B1636">
        <v>37</v>
      </c>
      <c r="M1636">
        <v>37</v>
      </c>
    </row>
    <row r="1637" spans="1:13" x14ac:dyDescent="0.3">
      <c r="A1637" t="s">
        <v>8219</v>
      </c>
      <c r="B1637">
        <v>28</v>
      </c>
      <c r="M1637">
        <v>28</v>
      </c>
    </row>
    <row r="1638" spans="1:13" x14ac:dyDescent="0.3">
      <c r="A1638" t="s">
        <v>8219</v>
      </c>
      <c r="B1638">
        <v>26</v>
      </c>
      <c r="M1638">
        <v>26</v>
      </c>
    </row>
    <row r="1639" spans="1:13" x14ac:dyDescent="0.3">
      <c r="A1639" t="s">
        <v>8219</v>
      </c>
      <c r="B1639">
        <v>61</v>
      </c>
      <c r="M1639">
        <v>61</v>
      </c>
    </row>
    <row r="1640" spans="1:13" x14ac:dyDescent="0.3">
      <c r="A1640" t="s">
        <v>8219</v>
      </c>
      <c r="B1640">
        <v>115</v>
      </c>
      <c r="M1640">
        <v>115</v>
      </c>
    </row>
    <row r="1641" spans="1:13" x14ac:dyDescent="0.3">
      <c r="A1641" t="s">
        <v>8219</v>
      </c>
      <c r="B1641">
        <v>181</v>
      </c>
      <c r="M1641">
        <v>181</v>
      </c>
    </row>
    <row r="1642" spans="1:13" x14ac:dyDescent="0.3">
      <c r="A1642" t="s">
        <v>8219</v>
      </c>
      <c r="B1642">
        <v>110</v>
      </c>
      <c r="M1642">
        <v>110</v>
      </c>
    </row>
    <row r="1643" spans="1:13" x14ac:dyDescent="0.3">
      <c r="A1643" t="s">
        <v>8219</v>
      </c>
      <c r="B1643">
        <v>269</v>
      </c>
      <c r="M1643">
        <v>269</v>
      </c>
    </row>
    <row r="1644" spans="1:13" x14ac:dyDescent="0.3">
      <c r="A1644" t="s">
        <v>8219</v>
      </c>
      <c r="B1644">
        <v>79</v>
      </c>
      <c r="M1644">
        <v>79</v>
      </c>
    </row>
    <row r="1645" spans="1:13" x14ac:dyDescent="0.3">
      <c r="A1645" t="s">
        <v>8219</v>
      </c>
      <c r="B1645">
        <v>104</v>
      </c>
      <c r="M1645">
        <v>104</v>
      </c>
    </row>
    <row r="1646" spans="1:13" x14ac:dyDescent="0.3">
      <c r="A1646" t="s">
        <v>8219</v>
      </c>
      <c r="B1646">
        <v>34</v>
      </c>
      <c r="M1646">
        <v>34</v>
      </c>
    </row>
    <row r="1647" spans="1:13" x14ac:dyDescent="0.3">
      <c r="A1647" t="s">
        <v>8219</v>
      </c>
      <c r="B1647">
        <v>167</v>
      </c>
      <c r="M1647">
        <v>167</v>
      </c>
    </row>
    <row r="1648" spans="1:13" x14ac:dyDescent="0.3">
      <c r="A1648" t="s">
        <v>8219</v>
      </c>
      <c r="B1648">
        <v>183</v>
      </c>
      <c r="M1648">
        <v>183</v>
      </c>
    </row>
    <row r="1649" spans="1:13" x14ac:dyDescent="0.3">
      <c r="A1649" t="s">
        <v>8219</v>
      </c>
      <c r="B1649">
        <v>71</v>
      </c>
      <c r="M1649">
        <v>71</v>
      </c>
    </row>
    <row r="1650" spans="1:13" x14ac:dyDescent="0.3">
      <c r="A1650" t="s">
        <v>8219</v>
      </c>
      <c r="B1650">
        <v>69</v>
      </c>
      <c r="M1650">
        <v>69</v>
      </c>
    </row>
    <row r="1651" spans="1:13" x14ac:dyDescent="0.3">
      <c r="A1651" t="s">
        <v>8219</v>
      </c>
      <c r="B1651">
        <v>270</v>
      </c>
      <c r="M1651">
        <v>270</v>
      </c>
    </row>
    <row r="1652" spans="1:13" x14ac:dyDescent="0.3">
      <c r="A1652" t="s">
        <v>8219</v>
      </c>
      <c r="B1652">
        <v>193</v>
      </c>
      <c r="M1652">
        <v>193</v>
      </c>
    </row>
    <row r="1653" spans="1:13" x14ac:dyDescent="0.3">
      <c r="A1653" t="s">
        <v>8219</v>
      </c>
      <c r="B1653">
        <v>57</v>
      </c>
      <c r="M1653">
        <v>57</v>
      </c>
    </row>
    <row r="1654" spans="1:13" x14ac:dyDescent="0.3">
      <c r="A1654" t="s">
        <v>8219</v>
      </c>
      <c r="B1654">
        <v>200</v>
      </c>
      <c r="M1654">
        <v>200</v>
      </c>
    </row>
    <row r="1655" spans="1:13" x14ac:dyDescent="0.3">
      <c r="A1655" t="s">
        <v>8219</v>
      </c>
      <c r="B1655">
        <v>88</v>
      </c>
      <c r="M1655">
        <v>88</v>
      </c>
    </row>
    <row r="1656" spans="1:13" x14ac:dyDescent="0.3">
      <c r="A1656" t="s">
        <v>8219</v>
      </c>
      <c r="B1656">
        <v>213</v>
      </c>
      <c r="M1656">
        <v>213</v>
      </c>
    </row>
    <row r="1657" spans="1:13" x14ac:dyDescent="0.3">
      <c r="A1657" t="s">
        <v>8219</v>
      </c>
      <c r="B1657">
        <v>20</v>
      </c>
      <c r="M1657">
        <v>20</v>
      </c>
    </row>
    <row r="1658" spans="1:13" x14ac:dyDescent="0.3">
      <c r="A1658" t="s">
        <v>8219</v>
      </c>
      <c r="B1658">
        <v>50</v>
      </c>
      <c r="M1658">
        <v>50</v>
      </c>
    </row>
    <row r="1659" spans="1:13" x14ac:dyDescent="0.3">
      <c r="A1659" t="s">
        <v>8219</v>
      </c>
      <c r="B1659">
        <v>115</v>
      </c>
      <c r="M1659">
        <v>115</v>
      </c>
    </row>
    <row r="1660" spans="1:13" x14ac:dyDescent="0.3">
      <c r="A1660" t="s">
        <v>8219</v>
      </c>
      <c r="B1660">
        <v>186</v>
      </c>
      <c r="M1660">
        <v>186</v>
      </c>
    </row>
    <row r="1661" spans="1:13" x14ac:dyDescent="0.3">
      <c r="A1661" t="s">
        <v>8219</v>
      </c>
      <c r="B1661">
        <v>18</v>
      </c>
      <c r="M1661">
        <v>18</v>
      </c>
    </row>
    <row r="1662" spans="1:13" x14ac:dyDescent="0.3">
      <c r="A1662" t="s">
        <v>8219</v>
      </c>
      <c r="B1662">
        <v>176</v>
      </c>
      <c r="M1662">
        <v>176</v>
      </c>
    </row>
    <row r="1663" spans="1:13" x14ac:dyDescent="0.3">
      <c r="A1663" t="s">
        <v>8219</v>
      </c>
      <c r="B1663">
        <v>41</v>
      </c>
      <c r="M1663">
        <v>41</v>
      </c>
    </row>
    <row r="1664" spans="1:13" x14ac:dyDescent="0.3">
      <c r="A1664" t="s">
        <v>8219</v>
      </c>
      <c r="B1664">
        <v>75</v>
      </c>
      <c r="M1664">
        <v>75</v>
      </c>
    </row>
    <row r="1665" spans="1:13" x14ac:dyDescent="0.3">
      <c r="A1665" t="s">
        <v>8219</v>
      </c>
      <c r="B1665">
        <v>97</v>
      </c>
      <c r="M1665">
        <v>97</v>
      </c>
    </row>
    <row r="1666" spans="1:13" x14ac:dyDescent="0.3">
      <c r="A1666" t="s">
        <v>8219</v>
      </c>
      <c r="B1666">
        <v>73</v>
      </c>
      <c r="M1666">
        <v>73</v>
      </c>
    </row>
    <row r="1667" spans="1:13" x14ac:dyDescent="0.3">
      <c r="A1667" t="s">
        <v>8219</v>
      </c>
      <c r="B1667">
        <v>49</v>
      </c>
      <c r="M1667">
        <v>49</v>
      </c>
    </row>
    <row r="1668" spans="1:13" x14ac:dyDescent="0.3">
      <c r="A1668" t="s">
        <v>8219</v>
      </c>
      <c r="B1668">
        <v>134</v>
      </c>
      <c r="M1668">
        <v>134</v>
      </c>
    </row>
    <row r="1669" spans="1:13" x14ac:dyDescent="0.3">
      <c r="A1669" t="s">
        <v>8219</v>
      </c>
      <c r="B1669">
        <v>68</v>
      </c>
      <c r="M1669">
        <v>68</v>
      </c>
    </row>
    <row r="1670" spans="1:13" x14ac:dyDescent="0.3">
      <c r="A1670" t="s">
        <v>8219</v>
      </c>
      <c r="B1670">
        <v>49</v>
      </c>
      <c r="M1670">
        <v>49</v>
      </c>
    </row>
    <row r="1671" spans="1:13" x14ac:dyDescent="0.3">
      <c r="A1671" t="s">
        <v>8219</v>
      </c>
      <c r="B1671">
        <v>63</v>
      </c>
      <c r="M1671">
        <v>63</v>
      </c>
    </row>
    <row r="1672" spans="1:13" x14ac:dyDescent="0.3">
      <c r="A1672" t="s">
        <v>8219</v>
      </c>
      <c r="B1672">
        <v>163</v>
      </c>
      <c r="M1672">
        <v>163</v>
      </c>
    </row>
    <row r="1673" spans="1:13" x14ac:dyDescent="0.3">
      <c r="A1673" t="s">
        <v>8219</v>
      </c>
      <c r="B1673">
        <v>288</v>
      </c>
      <c r="M1673">
        <v>288</v>
      </c>
    </row>
    <row r="1674" spans="1:13" x14ac:dyDescent="0.3">
      <c r="A1674" t="s">
        <v>8219</v>
      </c>
      <c r="B1674">
        <v>42</v>
      </c>
      <c r="M1674">
        <v>42</v>
      </c>
    </row>
    <row r="1675" spans="1:13" x14ac:dyDescent="0.3">
      <c r="A1675" t="s">
        <v>8219</v>
      </c>
      <c r="B1675">
        <v>70</v>
      </c>
      <c r="M1675">
        <v>70</v>
      </c>
    </row>
    <row r="1676" spans="1:13" x14ac:dyDescent="0.3">
      <c r="A1676" t="s">
        <v>8219</v>
      </c>
      <c r="B1676">
        <v>30</v>
      </c>
      <c r="M1676">
        <v>30</v>
      </c>
    </row>
    <row r="1677" spans="1:13" x14ac:dyDescent="0.3">
      <c r="A1677" t="s">
        <v>8219</v>
      </c>
      <c r="B1677">
        <v>51</v>
      </c>
      <c r="M1677">
        <v>51</v>
      </c>
    </row>
    <row r="1678" spans="1:13" x14ac:dyDescent="0.3">
      <c r="A1678" t="s">
        <v>8219</v>
      </c>
      <c r="B1678">
        <v>145</v>
      </c>
      <c r="M1678">
        <v>145</v>
      </c>
    </row>
    <row r="1679" spans="1:13" x14ac:dyDescent="0.3">
      <c r="A1679" t="s">
        <v>8219</v>
      </c>
      <c r="B1679">
        <v>21</v>
      </c>
      <c r="M1679">
        <v>21</v>
      </c>
    </row>
    <row r="1680" spans="1:13" x14ac:dyDescent="0.3">
      <c r="A1680" t="s">
        <v>8219</v>
      </c>
      <c r="B1680">
        <v>286</v>
      </c>
      <c r="M1680">
        <v>286</v>
      </c>
    </row>
    <row r="1681" spans="1:13" x14ac:dyDescent="0.3">
      <c r="A1681" t="s">
        <v>8219</v>
      </c>
      <c r="B1681">
        <v>12</v>
      </c>
      <c r="M1681">
        <v>12</v>
      </c>
    </row>
    <row r="1682" spans="1:13" x14ac:dyDescent="0.3">
      <c r="A1682" t="s">
        <v>8219</v>
      </c>
      <c r="B1682">
        <v>100</v>
      </c>
      <c r="M1682">
        <v>100</v>
      </c>
    </row>
    <row r="1683" spans="1:13" x14ac:dyDescent="0.3">
      <c r="A1683" t="s">
        <v>8219</v>
      </c>
      <c r="B1683">
        <v>100</v>
      </c>
      <c r="M1683">
        <v>100</v>
      </c>
    </row>
    <row r="1684" spans="1:13" x14ac:dyDescent="0.3">
      <c r="A1684" t="s">
        <v>8219</v>
      </c>
      <c r="B1684">
        <v>34</v>
      </c>
      <c r="M1684">
        <v>34</v>
      </c>
    </row>
    <row r="1685" spans="1:13" x14ac:dyDescent="0.3">
      <c r="A1685" t="s">
        <v>8219</v>
      </c>
      <c r="B1685">
        <v>63</v>
      </c>
      <c r="M1685">
        <v>63</v>
      </c>
    </row>
    <row r="1686" spans="1:13" x14ac:dyDescent="0.3">
      <c r="A1686" t="s">
        <v>8219</v>
      </c>
      <c r="B1686">
        <v>30</v>
      </c>
      <c r="M1686">
        <v>30</v>
      </c>
    </row>
    <row r="1687" spans="1:13" x14ac:dyDescent="0.3">
      <c r="A1687" t="s">
        <v>8219</v>
      </c>
      <c r="B1687">
        <v>47</v>
      </c>
      <c r="M1687">
        <v>47</v>
      </c>
    </row>
    <row r="1688" spans="1:13" x14ac:dyDescent="0.3">
      <c r="A1688" t="s">
        <v>8219</v>
      </c>
      <c r="B1688">
        <v>237</v>
      </c>
      <c r="M1688">
        <v>237</v>
      </c>
    </row>
    <row r="1689" spans="1:13" x14ac:dyDescent="0.3">
      <c r="A1689" t="s">
        <v>8219</v>
      </c>
      <c r="B1689">
        <v>47</v>
      </c>
      <c r="M1689">
        <v>47</v>
      </c>
    </row>
    <row r="1690" spans="1:13" x14ac:dyDescent="0.3">
      <c r="A1690" t="s">
        <v>8219</v>
      </c>
      <c r="B1690">
        <v>15</v>
      </c>
      <c r="M1690">
        <v>15</v>
      </c>
    </row>
    <row r="1691" spans="1:13" x14ac:dyDescent="0.3">
      <c r="A1691" t="s">
        <v>8219</v>
      </c>
      <c r="B1691">
        <v>81</v>
      </c>
      <c r="M1691">
        <v>81</v>
      </c>
    </row>
    <row r="1692" spans="1:13" x14ac:dyDescent="0.3">
      <c r="A1692" t="s">
        <v>8219</v>
      </c>
      <c r="B1692">
        <v>122</v>
      </c>
      <c r="M1692">
        <v>122</v>
      </c>
    </row>
    <row r="1693" spans="1:13" x14ac:dyDescent="0.3">
      <c r="A1693" t="s">
        <v>8219</v>
      </c>
      <c r="B1693">
        <v>34</v>
      </c>
      <c r="M1693">
        <v>34</v>
      </c>
    </row>
    <row r="1694" spans="1:13" x14ac:dyDescent="0.3">
      <c r="A1694" t="s">
        <v>8219</v>
      </c>
      <c r="B1694">
        <v>207</v>
      </c>
      <c r="M1694">
        <v>207</v>
      </c>
    </row>
    <row r="1695" spans="1:13" x14ac:dyDescent="0.3">
      <c r="A1695" t="s">
        <v>8219</v>
      </c>
      <c r="B1695">
        <v>25</v>
      </c>
      <c r="M1695">
        <v>25</v>
      </c>
    </row>
    <row r="1696" spans="1:13" x14ac:dyDescent="0.3">
      <c r="A1696" t="s">
        <v>8219</v>
      </c>
      <c r="B1696">
        <v>72</v>
      </c>
      <c r="M1696">
        <v>72</v>
      </c>
    </row>
    <row r="1697" spans="1:13" x14ac:dyDescent="0.3">
      <c r="A1697" t="s">
        <v>8219</v>
      </c>
      <c r="B1697">
        <v>14</v>
      </c>
      <c r="M1697">
        <v>14</v>
      </c>
    </row>
    <row r="1698" spans="1:13" x14ac:dyDescent="0.3">
      <c r="A1698" t="s">
        <v>8219</v>
      </c>
      <c r="B1698">
        <v>15</v>
      </c>
      <c r="M1698">
        <v>15</v>
      </c>
    </row>
    <row r="1699" spans="1:13" x14ac:dyDescent="0.3">
      <c r="A1699" t="s">
        <v>8219</v>
      </c>
      <c r="B1699">
        <v>91</v>
      </c>
      <c r="M1699">
        <v>91</v>
      </c>
    </row>
    <row r="1700" spans="1:13" x14ac:dyDescent="0.3">
      <c r="A1700" t="s">
        <v>8219</v>
      </c>
      <c r="B1700">
        <v>24</v>
      </c>
      <c r="M1700">
        <v>24</v>
      </c>
    </row>
    <row r="1701" spans="1:13" x14ac:dyDescent="0.3">
      <c r="A1701" t="s">
        <v>8219</v>
      </c>
      <c r="B1701">
        <v>27</v>
      </c>
      <c r="M1701">
        <v>27</v>
      </c>
    </row>
    <row r="1702" spans="1:13" x14ac:dyDescent="0.3">
      <c r="A1702" t="s">
        <v>8219</v>
      </c>
      <c r="B1702">
        <v>47</v>
      </c>
      <c r="M1702">
        <v>47</v>
      </c>
    </row>
    <row r="1703" spans="1:13" x14ac:dyDescent="0.3">
      <c r="A1703" t="s">
        <v>8219</v>
      </c>
      <c r="B1703">
        <v>44</v>
      </c>
      <c r="M1703">
        <v>44</v>
      </c>
    </row>
    <row r="1704" spans="1:13" x14ac:dyDescent="0.3">
      <c r="A1704" t="s">
        <v>8219</v>
      </c>
      <c r="B1704">
        <v>72</v>
      </c>
      <c r="M1704">
        <v>72</v>
      </c>
    </row>
    <row r="1705" spans="1:13" x14ac:dyDescent="0.3">
      <c r="A1705" t="s">
        <v>8219</v>
      </c>
      <c r="B1705">
        <v>63</v>
      </c>
      <c r="M1705">
        <v>63</v>
      </c>
    </row>
    <row r="1706" spans="1:13" x14ac:dyDescent="0.3">
      <c r="A1706" t="s">
        <v>8219</v>
      </c>
      <c r="B1706">
        <v>88</v>
      </c>
      <c r="M1706">
        <v>88</v>
      </c>
    </row>
    <row r="1707" spans="1:13" x14ac:dyDescent="0.3">
      <c r="A1707" t="s">
        <v>8219</v>
      </c>
      <c r="B1707">
        <v>70</v>
      </c>
      <c r="M1707">
        <v>70</v>
      </c>
    </row>
    <row r="1708" spans="1:13" x14ac:dyDescent="0.3">
      <c r="A1708" t="s">
        <v>8219</v>
      </c>
      <c r="B1708">
        <v>50</v>
      </c>
      <c r="M1708">
        <v>50</v>
      </c>
    </row>
    <row r="1709" spans="1:13" x14ac:dyDescent="0.3">
      <c r="A1709" t="s">
        <v>8219</v>
      </c>
      <c r="B1709">
        <v>35</v>
      </c>
      <c r="M1709">
        <v>35</v>
      </c>
    </row>
    <row r="1710" spans="1:13" x14ac:dyDescent="0.3">
      <c r="A1710" t="s">
        <v>8219</v>
      </c>
      <c r="B1710">
        <v>175</v>
      </c>
      <c r="M1710">
        <v>175</v>
      </c>
    </row>
    <row r="1711" spans="1:13" x14ac:dyDescent="0.3">
      <c r="A1711" t="s">
        <v>8219</v>
      </c>
      <c r="B1711">
        <v>20</v>
      </c>
      <c r="M1711">
        <v>20</v>
      </c>
    </row>
    <row r="1712" spans="1:13" x14ac:dyDescent="0.3">
      <c r="A1712" t="s">
        <v>8219</v>
      </c>
      <c r="B1712">
        <v>54</v>
      </c>
      <c r="M1712">
        <v>54</v>
      </c>
    </row>
    <row r="1713" spans="1:13" x14ac:dyDescent="0.3">
      <c r="A1713" t="s">
        <v>8219</v>
      </c>
      <c r="B1713">
        <v>20</v>
      </c>
      <c r="M1713">
        <v>20</v>
      </c>
    </row>
    <row r="1714" spans="1:13" x14ac:dyDescent="0.3">
      <c r="A1714" t="s">
        <v>8219</v>
      </c>
      <c r="B1714">
        <v>57</v>
      </c>
      <c r="M1714">
        <v>57</v>
      </c>
    </row>
    <row r="1715" spans="1:13" x14ac:dyDescent="0.3">
      <c r="A1715" t="s">
        <v>8219</v>
      </c>
      <c r="B1715">
        <v>31</v>
      </c>
      <c r="M1715">
        <v>31</v>
      </c>
    </row>
    <row r="1716" spans="1:13" x14ac:dyDescent="0.3">
      <c r="A1716" t="s">
        <v>8219</v>
      </c>
      <c r="B1716">
        <v>31</v>
      </c>
      <c r="M1716">
        <v>31</v>
      </c>
    </row>
    <row r="1717" spans="1:13" x14ac:dyDescent="0.3">
      <c r="A1717" t="s">
        <v>8219</v>
      </c>
      <c r="B1717">
        <v>45</v>
      </c>
      <c r="M1717">
        <v>45</v>
      </c>
    </row>
    <row r="1718" spans="1:13" x14ac:dyDescent="0.3">
      <c r="A1718" t="s">
        <v>8219</v>
      </c>
      <c r="B1718">
        <v>41</v>
      </c>
      <c r="M1718">
        <v>41</v>
      </c>
    </row>
    <row r="1719" spans="1:13" x14ac:dyDescent="0.3">
      <c r="A1719" t="s">
        <v>8219</v>
      </c>
      <c r="B1719">
        <v>29</v>
      </c>
      <c r="M1719">
        <v>29</v>
      </c>
    </row>
    <row r="1720" spans="1:13" x14ac:dyDescent="0.3">
      <c r="A1720" t="s">
        <v>8219</v>
      </c>
      <c r="B1720">
        <v>58</v>
      </c>
      <c r="M1720">
        <v>58</v>
      </c>
    </row>
    <row r="1721" spans="1:13" x14ac:dyDescent="0.3">
      <c r="A1721" t="s">
        <v>8219</v>
      </c>
      <c r="B1721">
        <v>89</v>
      </c>
      <c r="M1721">
        <v>89</v>
      </c>
    </row>
    <row r="1722" spans="1:13" x14ac:dyDescent="0.3">
      <c r="A1722" t="s">
        <v>8219</v>
      </c>
      <c r="B1722">
        <v>125</v>
      </c>
      <c r="M1722">
        <v>125</v>
      </c>
    </row>
    <row r="1723" spans="1:13" x14ac:dyDescent="0.3">
      <c r="A1723" t="s">
        <v>8219</v>
      </c>
      <c r="B1723">
        <v>18</v>
      </c>
      <c r="M1723">
        <v>18</v>
      </c>
    </row>
    <row r="1724" spans="1:13" x14ac:dyDescent="0.3">
      <c r="A1724" t="s">
        <v>8219</v>
      </c>
      <c r="B1724">
        <v>32</v>
      </c>
      <c r="M1724">
        <v>32</v>
      </c>
    </row>
    <row r="1725" spans="1:13" x14ac:dyDescent="0.3">
      <c r="A1725" t="s">
        <v>8219</v>
      </c>
      <c r="B1725">
        <v>16</v>
      </c>
      <c r="M1725">
        <v>16</v>
      </c>
    </row>
    <row r="1726" spans="1:13" x14ac:dyDescent="0.3">
      <c r="A1726" t="s">
        <v>8219</v>
      </c>
      <c r="B1726">
        <v>38</v>
      </c>
      <c r="M1726">
        <v>38</v>
      </c>
    </row>
    <row r="1727" spans="1:13" x14ac:dyDescent="0.3">
      <c r="A1727" t="s">
        <v>8219</v>
      </c>
      <c r="B1727">
        <v>15</v>
      </c>
      <c r="M1727">
        <v>15</v>
      </c>
    </row>
    <row r="1728" spans="1:13" x14ac:dyDescent="0.3">
      <c r="A1728" t="s">
        <v>8219</v>
      </c>
      <c r="B1728">
        <v>23</v>
      </c>
      <c r="M1728">
        <v>23</v>
      </c>
    </row>
    <row r="1729" spans="1:13" x14ac:dyDescent="0.3">
      <c r="A1729" t="s">
        <v>8219</v>
      </c>
      <c r="B1729">
        <v>49</v>
      </c>
      <c r="M1729">
        <v>49</v>
      </c>
    </row>
    <row r="1730" spans="1:13" x14ac:dyDescent="0.3">
      <c r="A1730" t="s">
        <v>8219</v>
      </c>
      <c r="B1730">
        <v>10</v>
      </c>
      <c r="M1730">
        <v>10</v>
      </c>
    </row>
    <row r="1731" spans="1:13" x14ac:dyDescent="0.3">
      <c r="A1731" t="s">
        <v>8219</v>
      </c>
      <c r="B1731">
        <v>15</v>
      </c>
      <c r="M1731">
        <v>15</v>
      </c>
    </row>
    <row r="1732" spans="1:13" x14ac:dyDescent="0.3">
      <c r="A1732" t="s">
        <v>8219</v>
      </c>
      <c r="B1732">
        <v>57</v>
      </c>
      <c r="M1732">
        <v>57</v>
      </c>
    </row>
    <row r="1733" spans="1:13" x14ac:dyDescent="0.3">
      <c r="A1733" t="s">
        <v>8219</v>
      </c>
      <c r="B1733">
        <v>33</v>
      </c>
      <c r="M1733">
        <v>33</v>
      </c>
    </row>
    <row r="1734" spans="1:13" x14ac:dyDescent="0.3">
      <c r="A1734" t="s">
        <v>8219</v>
      </c>
      <c r="B1734">
        <v>9</v>
      </c>
      <c r="M1734">
        <v>9</v>
      </c>
    </row>
    <row r="1735" spans="1:13" x14ac:dyDescent="0.3">
      <c r="A1735" t="s">
        <v>8219</v>
      </c>
      <c r="B1735">
        <v>26</v>
      </c>
      <c r="M1735">
        <v>26</v>
      </c>
    </row>
    <row r="1736" spans="1:13" x14ac:dyDescent="0.3">
      <c r="A1736" t="s">
        <v>8219</v>
      </c>
      <c r="B1736">
        <v>69</v>
      </c>
      <c r="M1736">
        <v>69</v>
      </c>
    </row>
    <row r="1737" spans="1:13" x14ac:dyDescent="0.3">
      <c r="A1737" t="s">
        <v>8219</v>
      </c>
      <c r="B1737">
        <v>65</v>
      </c>
      <c r="M1737">
        <v>65</v>
      </c>
    </row>
    <row r="1738" spans="1:13" x14ac:dyDescent="0.3">
      <c r="A1738" t="s">
        <v>8219</v>
      </c>
      <c r="B1738">
        <v>83</v>
      </c>
      <c r="M1738">
        <v>83</v>
      </c>
    </row>
    <row r="1739" spans="1:13" x14ac:dyDescent="0.3">
      <c r="A1739" t="s">
        <v>8219</v>
      </c>
      <c r="B1739">
        <v>111</v>
      </c>
      <c r="M1739">
        <v>111</v>
      </c>
    </row>
    <row r="1740" spans="1:13" x14ac:dyDescent="0.3">
      <c r="A1740" t="s">
        <v>8219</v>
      </c>
      <c r="B1740">
        <v>46</v>
      </c>
      <c r="M1740">
        <v>46</v>
      </c>
    </row>
    <row r="1741" spans="1:13" x14ac:dyDescent="0.3">
      <c r="A1741" t="s">
        <v>8219</v>
      </c>
      <c r="B1741">
        <v>63</v>
      </c>
      <c r="M1741">
        <v>63</v>
      </c>
    </row>
    <row r="1742" spans="1:13" x14ac:dyDescent="0.3">
      <c r="A1742" t="s">
        <v>8219</v>
      </c>
      <c r="B1742">
        <v>9</v>
      </c>
      <c r="M1742">
        <v>9</v>
      </c>
    </row>
    <row r="1743" spans="1:13" x14ac:dyDescent="0.3">
      <c r="A1743" t="s">
        <v>8219</v>
      </c>
      <c r="B1743">
        <v>34</v>
      </c>
      <c r="M1743">
        <v>34</v>
      </c>
    </row>
    <row r="1744" spans="1:13" x14ac:dyDescent="0.3">
      <c r="A1744" t="s">
        <v>8219</v>
      </c>
      <c r="B1744">
        <v>112</v>
      </c>
      <c r="M1744">
        <v>112</v>
      </c>
    </row>
    <row r="1745" spans="1:13" x14ac:dyDescent="0.3">
      <c r="A1745" t="s">
        <v>8219</v>
      </c>
      <c r="B1745">
        <v>47</v>
      </c>
      <c r="M1745">
        <v>47</v>
      </c>
    </row>
    <row r="1746" spans="1:13" x14ac:dyDescent="0.3">
      <c r="A1746" t="s">
        <v>8219</v>
      </c>
      <c r="B1746">
        <v>38</v>
      </c>
      <c r="M1746">
        <v>38</v>
      </c>
    </row>
    <row r="1747" spans="1:13" x14ac:dyDescent="0.3">
      <c r="A1747" t="s">
        <v>8219</v>
      </c>
      <c r="B1747">
        <v>28</v>
      </c>
      <c r="M1747">
        <v>28</v>
      </c>
    </row>
    <row r="1748" spans="1:13" x14ac:dyDescent="0.3">
      <c r="A1748" t="s">
        <v>8219</v>
      </c>
      <c r="B1748">
        <v>78</v>
      </c>
      <c r="M1748">
        <v>78</v>
      </c>
    </row>
    <row r="1749" spans="1:13" x14ac:dyDescent="0.3">
      <c r="A1749" t="s">
        <v>8219</v>
      </c>
      <c r="B1749">
        <v>23</v>
      </c>
      <c r="M1749">
        <v>23</v>
      </c>
    </row>
    <row r="1750" spans="1:13" x14ac:dyDescent="0.3">
      <c r="A1750" t="s">
        <v>8219</v>
      </c>
      <c r="B1750">
        <v>40</v>
      </c>
      <c r="M1750">
        <v>40</v>
      </c>
    </row>
    <row r="1751" spans="1:13" x14ac:dyDescent="0.3">
      <c r="A1751" t="s">
        <v>8219</v>
      </c>
      <c r="B1751">
        <v>13</v>
      </c>
      <c r="M1751">
        <v>13</v>
      </c>
    </row>
    <row r="1752" spans="1:13" x14ac:dyDescent="0.3">
      <c r="A1752" t="s">
        <v>8219</v>
      </c>
      <c r="B1752">
        <v>18</v>
      </c>
      <c r="M1752">
        <v>18</v>
      </c>
    </row>
    <row r="1753" spans="1:13" x14ac:dyDescent="0.3">
      <c r="A1753" t="s">
        <v>8219</v>
      </c>
      <c r="B1753">
        <v>22</v>
      </c>
      <c r="M1753">
        <v>22</v>
      </c>
    </row>
    <row r="1754" spans="1:13" x14ac:dyDescent="0.3">
      <c r="A1754" t="s">
        <v>8219</v>
      </c>
      <c r="B1754">
        <v>79</v>
      </c>
      <c r="M1754">
        <v>79</v>
      </c>
    </row>
    <row r="1755" spans="1:13" x14ac:dyDescent="0.3">
      <c r="A1755" t="s">
        <v>8219</v>
      </c>
      <c r="B1755">
        <v>14</v>
      </c>
      <c r="M1755">
        <v>14</v>
      </c>
    </row>
    <row r="1756" spans="1:13" x14ac:dyDescent="0.3">
      <c r="A1756" t="s">
        <v>8219</v>
      </c>
      <c r="B1756">
        <v>51</v>
      </c>
      <c r="M1756">
        <v>51</v>
      </c>
    </row>
    <row r="1757" spans="1:13" x14ac:dyDescent="0.3">
      <c r="A1757" t="s">
        <v>8219</v>
      </c>
      <c r="B1757">
        <v>54</v>
      </c>
      <c r="M1757">
        <v>54</v>
      </c>
    </row>
    <row r="1758" spans="1:13" x14ac:dyDescent="0.3">
      <c r="A1758" t="s">
        <v>8219</v>
      </c>
      <c r="B1758">
        <v>70</v>
      </c>
      <c r="M1758">
        <v>70</v>
      </c>
    </row>
    <row r="1759" spans="1:13" x14ac:dyDescent="0.3">
      <c r="A1759" t="s">
        <v>8219</v>
      </c>
      <c r="B1759">
        <v>44</v>
      </c>
      <c r="M1759">
        <v>44</v>
      </c>
    </row>
    <row r="1760" spans="1:13" x14ac:dyDescent="0.3">
      <c r="A1760" t="s">
        <v>8219</v>
      </c>
      <c r="B1760">
        <v>55</v>
      </c>
      <c r="M1760">
        <v>55</v>
      </c>
    </row>
    <row r="1761" spans="1:13" x14ac:dyDescent="0.3">
      <c r="A1761" t="s">
        <v>8219</v>
      </c>
      <c r="B1761">
        <v>15</v>
      </c>
      <c r="M1761">
        <v>15</v>
      </c>
    </row>
    <row r="1762" spans="1:13" x14ac:dyDescent="0.3">
      <c r="A1762" t="s">
        <v>8219</v>
      </c>
      <c r="B1762">
        <v>27</v>
      </c>
      <c r="M1762">
        <v>27</v>
      </c>
    </row>
    <row r="1763" spans="1:13" x14ac:dyDescent="0.3">
      <c r="A1763" t="s">
        <v>8219</v>
      </c>
      <c r="B1763">
        <v>21</v>
      </c>
      <c r="M1763">
        <v>21</v>
      </c>
    </row>
    <row r="1764" spans="1:13" x14ac:dyDescent="0.3">
      <c r="A1764" t="s">
        <v>8219</v>
      </c>
      <c r="B1764">
        <v>162</v>
      </c>
      <c r="M1764">
        <v>162</v>
      </c>
    </row>
    <row r="1765" spans="1:13" x14ac:dyDescent="0.3">
      <c r="A1765" t="s">
        <v>8219</v>
      </c>
      <c r="B1765">
        <v>23</v>
      </c>
      <c r="M1765">
        <v>23</v>
      </c>
    </row>
    <row r="1766" spans="1:13" x14ac:dyDescent="0.3">
      <c r="A1766" t="s">
        <v>8219</v>
      </c>
      <c r="B1766">
        <v>72</v>
      </c>
      <c r="M1766">
        <v>72</v>
      </c>
    </row>
    <row r="1767" spans="1:13" x14ac:dyDescent="0.3">
      <c r="A1767" t="s">
        <v>8219</v>
      </c>
      <c r="B1767">
        <v>68</v>
      </c>
      <c r="M1767">
        <v>68</v>
      </c>
    </row>
    <row r="1768" spans="1:13" x14ac:dyDescent="0.3">
      <c r="A1768" t="s">
        <v>8219</v>
      </c>
      <c r="B1768">
        <v>20</v>
      </c>
      <c r="M1768">
        <v>20</v>
      </c>
    </row>
    <row r="1769" spans="1:13" x14ac:dyDescent="0.3">
      <c r="A1769" t="s">
        <v>8219</v>
      </c>
      <c r="B1769">
        <v>26</v>
      </c>
      <c r="M1769">
        <v>26</v>
      </c>
    </row>
    <row r="1770" spans="1:13" x14ac:dyDescent="0.3">
      <c r="A1770" t="s">
        <v>8219</v>
      </c>
      <c r="B1770">
        <v>72</v>
      </c>
      <c r="M1770">
        <v>72</v>
      </c>
    </row>
    <row r="1771" spans="1:13" x14ac:dyDescent="0.3">
      <c r="A1771" t="s">
        <v>8219</v>
      </c>
      <c r="B1771">
        <v>3</v>
      </c>
      <c r="M1771">
        <v>3</v>
      </c>
    </row>
    <row r="1772" spans="1:13" x14ac:dyDescent="0.3">
      <c r="A1772" t="s">
        <v>8219</v>
      </c>
      <c r="B1772">
        <v>18</v>
      </c>
      <c r="M1772">
        <v>18</v>
      </c>
    </row>
    <row r="1773" spans="1:13" x14ac:dyDescent="0.3">
      <c r="A1773" t="s">
        <v>8219</v>
      </c>
      <c r="B1773">
        <v>30</v>
      </c>
      <c r="M1773">
        <v>30</v>
      </c>
    </row>
    <row r="1774" spans="1:13" x14ac:dyDescent="0.3">
      <c r="A1774" t="s">
        <v>8219</v>
      </c>
      <c r="B1774">
        <v>23</v>
      </c>
      <c r="M1774">
        <v>23</v>
      </c>
    </row>
    <row r="1775" spans="1:13" x14ac:dyDescent="0.3">
      <c r="A1775" t="s">
        <v>8219</v>
      </c>
      <c r="B1775">
        <v>54</v>
      </c>
      <c r="M1775">
        <v>54</v>
      </c>
    </row>
    <row r="1776" spans="1:13" x14ac:dyDescent="0.3">
      <c r="A1776" t="s">
        <v>8219</v>
      </c>
      <c r="B1776">
        <v>26</v>
      </c>
      <c r="M1776">
        <v>26</v>
      </c>
    </row>
    <row r="1777" spans="1:13" x14ac:dyDescent="0.3">
      <c r="A1777" t="s">
        <v>8219</v>
      </c>
      <c r="B1777">
        <v>9</v>
      </c>
      <c r="M1777">
        <v>9</v>
      </c>
    </row>
    <row r="1778" spans="1:13" x14ac:dyDescent="0.3">
      <c r="A1778" t="s">
        <v>8219</v>
      </c>
      <c r="B1778">
        <v>27</v>
      </c>
      <c r="M1778">
        <v>27</v>
      </c>
    </row>
    <row r="1779" spans="1:13" x14ac:dyDescent="0.3">
      <c r="A1779" t="s">
        <v>8219</v>
      </c>
      <c r="B1779">
        <v>30</v>
      </c>
      <c r="M1779">
        <v>30</v>
      </c>
    </row>
    <row r="1780" spans="1:13" x14ac:dyDescent="0.3">
      <c r="A1780" t="s">
        <v>8219</v>
      </c>
      <c r="B1780">
        <v>52</v>
      </c>
      <c r="M1780">
        <v>52</v>
      </c>
    </row>
    <row r="1781" spans="1:13" x14ac:dyDescent="0.3">
      <c r="A1781" t="s">
        <v>8219</v>
      </c>
      <c r="B1781">
        <v>17</v>
      </c>
      <c r="M1781">
        <v>17</v>
      </c>
    </row>
    <row r="1782" spans="1:13" x14ac:dyDescent="0.3">
      <c r="A1782" t="s">
        <v>8219</v>
      </c>
      <c r="B1782">
        <v>19</v>
      </c>
      <c r="M1782">
        <v>19</v>
      </c>
    </row>
    <row r="1783" spans="1:13" x14ac:dyDescent="0.3">
      <c r="A1783" t="s">
        <v>8219</v>
      </c>
      <c r="B1783">
        <v>77</v>
      </c>
      <c r="M1783">
        <v>77</v>
      </c>
    </row>
    <row r="1784" spans="1:13" x14ac:dyDescent="0.3">
      <c r="A1784" t="s">
        <v>8219</v>
      </c>
      <c r="B1784">
        <v>21</v>
      </c>
      <c r="M1784">
        <v>21</v>
      </c>
    </row>
    <row r="1785" spans="1:13" x14ac:dyDescent="0.3">
      <c r="A1785" t="s">
        <v>8219</v>
      </c>
      <c r="B1785">
        <v>38</v>
      </c>
      <c r="M1785">
        <v>38</v>
      </c>
    </row>
    <row r="1786" spans="1:13" x14ac:dyDescent="0.3">
      <c r="A1786" t="s">
        <v>8219</v>
      </c>
      <c r="B1786">
        <v>28</v>
      </c>
      <c r="M1786">
        <v>28</v>
      </c>
    </row>
    <row r="1787" spans="1:13" x14ac:dyDescent="0.3">
      <c r="A1787" t="s">
        <v>8219</v>
      </c>
      <c r="B1787">
        <v>48</v>
      </c>
      <c r="M1787">
        <v>48</v>
      </c>
    </row>
    <row r="1788" spans="1:13" x14ac:dyDescent="0.3">
      <c r="A1788" t="s">
        <v>8219</v>
      </c>
      <c r="B1788">
        <v>46</v>
      </c>
      <c r="M1788">
        <v>46</v>
      </c>
    </row>
    <row r="1789" spans="1:13" x14ac:dyDescent="0.3">
      <c r="A1789" t="s">
        <v>8219</v>
      </c>
      <c r="B1789">
        <v>30</v>
      </c>
      <c r="M1789">
        <v>30</v>
      </c>
    </row>
    <row r="1790" spans="1:13" x14ac:dyDescent="0.3">
      <c r="A1790" t="s">
        <v>8219</v>
      </c>
      <c r="B1790">
        <v>64</v>
      </c>
      <c r="M1790">
        <v>64</v>
      </c>
    </row>
    <row r="1791" spans="1:13" x14ac:dyDescent="0.3">
      <c r="A1791" t="s">
        <v>8219</v>
      </c>
      <c r="B1791">
        <v>15</v>
      </c>
      <c r="M1791">
        <v>15</v>
      </c>
    </row>
    <row r="1792" spans="1:13" x14ac:dyDescent="0.3">
      <c r="A1792" t="s">
        <v>8219</v>
      </c>
      <c r="B1792">
        <v>41</v>
      </c>
      <c r="M1792">
        <v>41</v>
      </c>
    </row>
    <row r="1793" spans="1:13" x14ac:dyDescent="0.3">
      <c r="A1793" t="s">
        <v>8219</v>
      </c>
      <c r="B1793">
        <v>35</v>
      </c>
      <c r="M1793">
        <v>35</v>
      </c>
    </row>
    <row r="1794" spans="1:13" x14ac:dyDescent="0.3">
      <c r="A1794" t="s">
        <v>8219</v>
      </c>
      <c r="B1794">
        <v>45</v>
      </c>
      <c r="M1794">
        <v>45</v>
      </c>
    </row>
    <row r="1795" spans="1:13" x14ac:dyDescent="0.3">
      <c r="A1795" t="s">
        <v>8219</v>
      </c>
      <c r="B1795">
        <v>62</v>
      </c>
      <c r="M1795">
        <v>62</v>
      </c>
    </row>
    <row r="1796" spans="1:13" x14ac:dyDescent="0.3">
      <c r="A1796" t="s">
        <v>8219</v>
      </c>
      <c r="B1796">
        <v>22</v>
      </c>
      <c r="M1796">
        <v>22</v>
      </c>
    </row>
    <row r="1797" spans="1:13" x14ac:dyDescent="0.3">
      <c r="A1797" t="s">
        <v>8219</v>
      </c>
      <c r="B1797">
        <v>18</v>
      </c>
      <c r="M1797">
        <v>18</v>
      </c>
    </row>
    <row r="1798" spans="1:13" x14ac:dyDescent="0.3">
      <c r="A1798" t="s">
        <v>8219</v>
      </c>
      <c r="B1798">
        <v>12</v>
      </c>
      <c r="M1798">
        <v>12</v>
      </c>
    </row>
    <row r="1799" spans="1:13" x14ac:dyDescent="0.3">
      <c r="A1799" t="s">
        <v>8219</v>
      </c>
      <c r="B1799">
        <v>44</v>
      </c>
      <c r="M1799">
        <v>44</v>
      </c>
    </row>
    <row r="1800" spans="1:13" x14ac:dyDescent="0.3">
      <c r="A1800" t="s">
        <v>8219</v>
      </c>
      <c r="B1800">
        <v>27</v>
      </c>
      <c r="M1800">
        <v>27</v>
      </c>
    </row>
    <row r="1801" spans="1:13" x14ac:dyDescent="0.3">
      <c r="A1801" t="s">
        <v>8219</v>
      </c>
      <c r="B1801">
        <v>38</v>
      </c>
      <c r="M1801">
        <v>38</v>
      </c>
    </row>
    <row r="1802" spans="1:13" x14ac:dyDescent="0.3">
      <c r="A1802" t="s">
        <v>8219</v>
      </c>
      <c r="B1802">
        <v>28</v>
      </c>
      <c r="M1802">
        <v>28</v>
      </c>
    </row>
    <row r="1803" spans="1:13" x14ac:dyDescent="0.3">
      <c r="A1803" t="s">
        <v>8219</v>
      </c>
      <c r="B1803">
        <v>24</v>
      </c>
      <c r="M1803">
        <v>24</v>
      </c>
    </row>
    <row r="1804" spans="1:13" x14ac:dyDescent="0.3">
      <c r="A1804" t="s">
        <v>8219</v>
      </c>
      <c r="B1804">
        <v>65</v>
      </c>
      <c r="M1804">
        <v>65</v>
      </c>
    </row>
    <row r="1805" spans="1:13" x14ac:dyDescent="0.3">
      <c r="A1805" t="s">
        <v>8219</v>
      </c>
      <c r="B1805">
        <v>46</v>
      </c>
      <c r="M1805">
        <v>46</v>
      </c>
    </row>
    <row r="1806" spans="1:13" x14ac:dyDescent="0.3">
      <c r="A1806" t="s">
        <v>8219</v>
      </c>
      <c r="B1806">
        <v>85</v>
      </c>
      <c r="M1806">
        <v>85</v>
      </c>
    </row>
    <row r="1807" spans="1:13" x14ac:dyDescent="0.3">
      <c r="A1807" t="s">
        <v>8219</v>
      </c>
      <c r="B1807">
        <v>66</v>
      </c>
      <c r="M1807">
        <v>66</v>
      </c>
    </row>
    <row r="1808" spans="1:13" x14ac:dyDescent="0.3">
      <c r="A1808" t="s">
        <v>8219</v>
      </c>
      <c r="B1808">
        <v>165</v>
      </c>
      <c r="M1808">
        <v>165</v>
      </c>
    </row>
    <row r="1809" spans="1:13" x14ac:dyDescent="0.3">
      <c r="A1809" t="s">
        <v>8219</v>
      </c>
      <c r="B1809">
        <v>17</v>
      </c>
      <c r="M1809">
        <v>17</v>
      </c>
    </row>
    <row r="1810" spans="1:13" x14ac:dyDescent="0.3">
      <c r="A1810" t="s">
        <v>8219</v>
      </c>
      <c r="B1810">
        <v>3</v>
      </c>
      <c r="M1810">
        <v>3</v>
      </c>
    </row>
    <row r="1811" spans="1:13" x14ac:dyDescent="0.3">
      <c r="A1811" t="s">
        <v>8219</v>
      </c>
      <c r="B1811">
        <v>17</v>
      </c>
      <c r="M1811">
        <v>17</v>
      </c>
    </row>
    <row r="1812" spans="1:13" x14ac:dyDescent="0.3">
      <c r="A1812" t="s">
        <v>8219</v>
      </c>
      <c r="B1812">
        <v>91</v>
      </c>
      <c r="M1812">
        <v>91</v>
      </c>
    </row>
    <row r="1813" spans="1:13" x14ac:dyDescent="0.3">
      <c r="A1813" t="s">
        <v>8219</v>
      </c>
      <c r="B1813">
        <v>67</v>
      </c>
      <c r="M1813">
        <v>67</v>
      </c>
    </row>
    <row r="1814" spans="1:13" x14ac:dyDescent="0.3">
      <c r="A1814" t="s">
        <v>8219</v>
      </c>
      <c r="B1814">
        <v>18</v>
      </c>
      <c r="M1814">
        <v>18</v>
      </c>
    </row>
    <row r="1815" spans="1:13" x14ac:dyDescent="0.3">
      <c r="A1815" t="s">
        <v>8219</v>
      </c>
      <c r="B1815">
        <v>21</v>
      </c>
      <c r="M1815">
        <v>21</v>
      </c>
    </row>
    <row r="1816" spans="1:13" x14ac:dyDescent="0.3">
      <c r="A1816" t="s">
        <v>8219</v>
      </c>
      <c r="B1816">
        <v>40</v>
      </c>
      <c r="M1816">
        <v>40</v>
      </c>
    </row>
    <row r="1817" spans="1:13" x14ac:dyDescent="0.3">
      <c r="A1817" t="s">
        <v>8219</v>
      </c>
      <c r="B1817">
        <v>78</v>
      </c>
      <c r="M1817">
        <v>78</v>
      </c>
    </row>
    <row r="1818" spans="1:13" x14ac:dyDescent="0.3">
      <c r="A1818" t="s">
        <v>8219</v>
      </c>
      <c r="B1818">
        <v>26</v>
      </c>
      <c r="M1818">
        <v>26</v>
      </c>
    </row>
    <row r="1819" spans="1:13" x14ac:dyDescent="0.3">
      <c r="A1819" t="s">
        <v>8219</v>
      </c>
      <c r="B1819">
        <v>14</v>
      </c>
      <c r="M1819">
        <v>14</v>
      </c>
    </row>
    <row r="1820" spans="1:13" x14ac:dyDescent="0.3">
      <c r="A1820" t="s">
        <v>8219</v>
      </c>
      <c r="B1820">
        <v>44</v>
      </c>
      <c r="M1820">
        <v>44</v>
      </c>
    </row>
    <row r="1821" spans="1:13" x14ac:dyDescent="0.3">
      <c r="A1821" t="s">
        <v>8219</v>
      </c>
      <c r="B1821">
        <v>9</v>
      </c>
      <c r="M1821">
        <v>9</v>
      </c>
    </row>
    <row r="1822" spans="1:13" x14ac:dyDescent="0.3">
      <c r="A1822" t="s">
        <v>8219</v>
      </c>
      <c r="B1822">
        <v>30</v>
      </c>
      <c r="M1822">
        <v>30</v>
      </c>
    </row>
    <row r="1823" spans="1:13" x14ac:dyDescent="0.3">
      <c r="A1823" t="s">
        <v>8219</v>
      </c>
      <c r="B1823">
        <v>45</v>
      </c>
      <c r="M1823">
        <v>45</v>
      </c>
    </row>
    <row r="1824" spans="1:13" x14ac:dyDescent="0.3">
      <c r="A1824" t="s">
        <v>8219</v>
      </c>
      <c r="B1824">
        <v>56</v>
      </c>
      <c r="M1824">
        <v>56</v>
      </c>
    </row>
    <row r="1825" spans="1:13" x14ac:dyDescent="0.3">
      <c r="A1825" t="s">
        <v>8219</v>
      </c>
      <c r="B1825">
        <v>46</v>
      </c>
      <c r="M1825">
        <v>46</v>
      </c>
    </row>
    <row r="1826" spans="1:13" x14ac:dyDescent="0.3">
      <c r="A1826" t="s">
        <v>8219</v>
      </c>
      <c r="B1826">
        <v>34</v>
      </c>
      <c r="M1826">
        <v>34</v>
      </c>
    </row>
    <row r="1827" spans="1:13" x14ac:dyDescent="0.3">
      <c r="A1827" t="s">
        <v>8219</v>
      </c>
      <c r="B1827">
        <v>98</v>
      </c>
      <c r="M1827">
        <v>98</v>
      </c>
    </row>
    <row r="1828" spans="1:13" x14ac:dyDescent="0.3">
      <c r="A1828" t="s">
        <v>8219</v>
      </c>
      <c r="B1828">
        <v>46</v>
      </c>
      <c r="M1828">
        <v>46</v>
      </c>
    </row>
    <row r="1829" spans="1:13" x14ac:dyDescent="0.3">
      <c r="A1829" t="s">
        <v>8219</v>
      </c>
      <c r="B1829">
        <v>10</v>
      </c>
      <c r="M1829">
        <v>10</v>
      </c>
    </row>
    <row r="1830" spans="1:13" x14ac:dyDescent="0.3">
      <c r="A1830" t="s">
        <v>8219</v>
      </c>
      <c r="B1830">
        <v>76</v>
      </c>
      <c r="M1830">
        <v>76</v>
      </c>
    </row>
    <row r="1831" spans="1:13" x14ac:dyDescent="0.3">
      <c r="A1831" t="s">
        <v>8219</v>
      </c>
      <c r="B1831">
        <v>104</v>
      </c>
      <c r="M1831">
        <v>104</v>
      </c>
    </row>
    <row r="1832" spans="1:13" x14ac:dyDescent="0.3">
      <c r="A1832" t="s">
        <v>8219</v>
      </c>
      <c r="B1832">
        <v>87</v>
      </c>
      <c r="M1832">
        <v>87</v>
      </c>
    </row>
    <row r="1833" spans="1:13" x14ac:dyDescent="0.3">
      <c r="A1833" t="s">
        <v>8219</v>
      </c>
      <c r="B1833">
        <v>29</v>
      </c>
      <c r="M1833">
        <v>29</v>
      </c>
    </row>
    <row r="1834" spans="1:13" x14ac:dyDescent="0.3">
      <c r="A1834" t="s">
        <v>8219</v>
      </c>
      <c r="B1834">
        <v>51</v>
      </c>
      <c r="M1834">
        <v>51</v>
      </c>
    </row>
    <row r="1835" spans="1:13" x14ac:dyDescent="0.3">
      <c r="A1835" t="s">
        <v>8219</v>
      </c>
      <c r="B1835">
        <v>12</v>
      </c>
      <c r="M1835">
        <v>12</v>
      </c>
    </row>
    <row r="1836" spans="1:13" x14ac:dyDescent="0.3">
      <c r="A1836" t="s">
        <v>8219</v>
      </c>
      <c r="B1836">
        <v>72</v>
      </c>
      <c r="M1836">
        <v>72</v>
      </c>
    </row>
    <row r="1837" spans="1:13" x14ac:dyDescent="0.3">
      <c r="A1837" t="s">
        <v>8219</v>
      </c>
      <c r="B1837">
        <v>21</v>
      </c>
      <c r="M1837">
        <v>21</v>
      </c>
    </row>
    <row r="1838" spans="1:13" x14ac:dyDescent="0.3">
      <c r="A1838" t="s">
        <v>8219</v>
      </c>
      <c r="B1838">
        <v>42</v>
      </c>
      <c r="M1838">
        <v>42</v>
      </c>
    </row>
    <row r="1839" spans="1:13" x14ac:dyDescent="0.3">
      <c r="A1839" t="s">
        <v>8219</v>
      </c>
      <c r="B1839">
        <v>71</v>
      </c>
      <c r="M1839">
        <v>71</v>
      </c>
    </row>
    <row r="1840" spans="1:13" x14ac:dyDescent="0.3">
      <c r="A1840" t="s">
        <v>8219</v>
      </c>
      <c r="B1840">
        <v>168</v>
      </c>
      <c r="M1840">
        <v>168</v>
      </c>
    </row>
    <row r="1841" spans="1:13" x14ac:dyDescent="0.3">
      <c r="A1841" t="s">
        <v>8219</v>
      </c>
      <c r="B1841">
        <v>19</v>
      </c>
      <c r="M1841">
        <v>19</v>
      </c>
    </row>
    <row r="1842" spans="1:13" x14ac:dyDescent="0.3">
      <c r="A1842" t="s">
        <v>8219</v>
      </c>
      <c r="B1842">
        <v>37</v>
      </c>
      <c r="M1842">
        <v>37</v>
      </c>
    </row>
    <row r="1843" spans="1:13" x14ac:dyDescent="0.3">
      <c r="A1843" t="s">
        <v>8219</v>
      </c>
      <c r="B1843">
        <v>36</v>
      </c>
      <c r="M1843">
        <v>36</v>
      </c>
    </row>
    <row r="1844" spans="1:13" x14ac:dyDescent="0.3">
      <c r="A1844" t="s">
        <v>8219</v>
      </c>
      <c r="B1844">
        <v>14</v>
      </c>
      <c r="M1844">
        <v>14</v>
      </c>
    </row>
    <row r="1845" spans="1:13" x14ac:dyDescent="0.3">
      <c r="A1845" t="s">
        <v>8219</v>
      </c>
      <c r="B1845">
        <v>18</v>
      </c>
      <c r="M1845">
        <v>18</v>
      </c>
    </row>
    <row r="1846" spans="1:13" x14ac:dyDescent="0.3">
      <c r="A1846" t="s">
        <v>8219</v>
      </c>
      <c r="B1846">
        <v>82</v>
      </c>
      <c r="M1846">
        <v>82</v>
      </c>
    </row>
    <row r="1847" spans="1:13" x14ac:dyDescent="0.3">
      <c r="A1847" t="s">
        <v>8219</v>
      </c>
      <c r="B1847">
        <v>43</v>
      </c>
      <c r="M1847">
        <v>43</v>
      </c>
    </row>
    <row r="1848" spans="1:13" x14ac:dyDescent="0.3">
      <c r="A1848" t="s">
        <v>8219</v>
      </c>
      <c r="B1848">
        <v>8</v>
      </c>
      <c r="M1848">
        <v>8</v>
      </c>
    </row>
    <row r="1849" spans="1:13" x14ac:dyDescent="0.3">
      <c r="A1849" t="s">
        <v>8219</v>
      </c>
      <c r="B1849">
        <v>45</v>
      </c>
      <c r="M1849">
        <v>45</v>
      </c>
    </row>
    <row r="1850" spans="1:13" x14ac:dyDescent="0.3">
      <c r="A1850" t="s">
        <v>8219</v>
      </c>
      <c r="B1850">
        <v>20</v>
      </c>
      <c r="M1850">
        <v>20</v>
      </c>
    </row>
    <row r="1851" spans="1:13" x14ac:dyDescent="0.3">
      <c r="A1851" t="s">
        <v>8219</v>
      </c>
      <c r="B1851">
        <v>31</v>
      </c>
      <c r="M1851">
        <v>31</v>
      </c>
    </row>
    <row r="1852" spans="1:13" x14ac:dyDescent="0.3">
      <c r="A1852" t="s">
        <v>8219</v>
      </c>
      <c r="B1852">
        <v>25</v>
      </c>
      <c r="M1852">
        <v>25</v>
      </c>
    </row>
    <row r="1853" spans="1:13" x14ac:dyDescent="0.3">
      <c r="A1853" t="s">
        <v>8219</v>
      </c>
      <c r="B1853">
        <v>14</v>
      </c>
      <c r="M1853">
        <v>14</v>
      </c>
    </row>
    <row r="1854" spans="1:13" x14ac:dyDescent="0.3">
      <c r="A1854" t="s">
        <v>8219</v>
      </c>
      <c r="B1854">
        <v>45</v>
      </c>
      <c r="M1854">
        <v>45</v>
      </c>
    </row>
    <row r="1855" spans="1:13" x14ac:dyDescent="0.3">
      <c r="A1855" t="s">
        <v>8219</v>
      </c>
      <c r="B1855">
        <v>20</v>
      </c>
      <c r="M1855">
        <v>20</v>
      </c>
    </row>
    <row r="1856" spans="1:13" x14ac:dyDescent="0.3">
      <c r="A1856" t="s">
        <v>8219</v>
      </c>
      <c r="B1856">
        <v>39</v>
      </c>
      <c r="M1856">
        <v>39</v>
      </c>
    </row>
    <row r="1857" spans="1:13" x14ac:dyDescent="0.3">
      <c r="A1857" t="s">
        <v>8219</v>
      </c>
      <c r="B1857">
        <v>16</v>
      </c>
      <c r="M1857">
        <v>16</v>
      </c>
    </row>
    <row r="1858" spans="1:13" x14ac:dyDescent="0.3">
      <c r="A1858" t="s">
        <v>8219</v>
      </c>
      <c r="B1858">
        <v>37</v>
      </c>
      <c r="M1858">
        <v>37</v>
      </c>
    </row>
    <row r="1859" spans="1:13" x14ac:dyDescent="0.3">
      <c r="A1859" t="s">
        <v>8219</v>
      </c>
      <c r="B1859">
        <v>14</v>
      </c>
      <c r="M1859">
        <v>14</v>
      </c>
    </row>
    <row r="1860" spans="1:13" x14ac:dyDescent="0.3">
      <c r="A1860" t="s">
        <v>8219</v>
      </c>
      <c r="B1860">
        <v>21</v>
      </c>
      <c r="M1860">
        <v>21</v>
      </c>
    </row>
    <row r="1861" spans="1:13" x14ac:dyDescent="0.3">
      <c r="A1861" t="s">
        <v>8219</v>
      </c>
      <c r="B1861">
        <v>69</v>
      </c>
      <c r="M1861">
        <v>69</v>
      </c>
    </row>
    <row r="1862" spans="1:13" x14ac:dyDescent="0.3">
      <c r="A1862" t="s">
        <v>8219</v>
      </c>
      <c r="B1862">
        <v>16</v>
      </c>
      <c r="M1862">
        <v>16</v>
      </c>
    </row>
    <row r="1863" spans="1:13" x14ac:dyDescent="0.3">
      <c r="A1863" t="s">
        <v>8219</v>
      </c>
      <c r="B1863">
        <v>55</v>
      </c>
      <c r="M1863">
        <v>55</v>
      </c>
    </row>
    <row r="1864" spans="1:13" x14ac:dyDescent="0.3">
      <c r="A1864" t="s">
        <v>8219</v>
      </c>
      <c r="B1864">
        <v>27</v>
      </c>
      <c r="M1864">
        <v>27</v>
      </c>
    </row>
    <row r="1865" spans="1:13" x14ac:dyDescent="0.3">
      <c r="A1865" t="s">
        <v>8219</v>
      </c>
      <c r="B1865">
        <v>36</v>
      </c>
      <c r="M1865">
        <v>36</v>
      </c>
    </row>
    <row r="1866" spans="1:13" x14ac:dyDescent="0.3">
      <c r="A1866" t="s">
        <v>8219</v>
      </c>
      <c r="B1866">
        <v>19</v>
      </c>
      <c r="M1866">
        <v>19</v>
      </c>
    </row>
    <row r="1867" spans="1:13" x14ac:dyDescent="0.3">
      <c r="A1867" t="s">
        <v>8219</v>
      </c>
      <c r="B1867">
        <v>12</v>
      </c>
      <c r="M1867">
        <v>12</v>
      </c>
    </row>
    <row r="1868" spans="1:13" x14ac:dyDescent="0.3">
      <c r="A1868" t="s">
        <v>8219</v>
      </c>
      <c r="B1868">
        <v>17</v>
      </c>
      <c r="M1868">
        <v>17</v>
      </c>
    </row>
    <row r="1869" spans="1:13" x14ac:dyDescent="0.3">
      <c r="A1869" t="s">
        <v>8219</v>
      </c>
      <c r="B1869">
        <v>114</v>
      </c>
      <c r="M1869">
        <v>114</v>
      </c>
    </row>
    <row r="1870" spans="1:13" x14ac:dyDescent="0.3">
      <c r="A1870" t="s">
        <v>8219</v>
      </c>
      <c r="B1870">
        <v>93</v>
      </c>
      <c r="M1870">
        <v>93</v>
      </c>
    </row>
    <row r="1871" spans="1:13" x14ac:dyDescent="0.3">
      <c r="A1871" t="s">
        <v>8219</v>
      </c>
      <c r="B1871">
        <v>36</v>
      </c>
      <c r="M1871">
        <v>36</v>
      </c>
    </row>
    <row r="1872" spans="1:13" x14ac:dyDescent="0.3">
      <c r="A1872" t="s">
        <v>8219</v>
      </c>
      <c r="B1872">
        <v>61</v>
      </c>
      <c r="M1872">
        <v>61</v>
      </c>
    </row>
    <row r="1873" spans="1:13" x14ac:dyDescent="0.3">
      <c r="A1873" t="s">
        <v>8219</v>
      </c>
      <c r="B1873">
        <v>47</v>
      </c>
      <c r="M1873">
        <v>47</v>
      </c>
    </row>
    <row r="1874" spans="1:13" x14ac:dyDescent="0.3">
      <c r="A1874" t="s">
        <v>8219</v>
      </c>
      <c r="B1874">
        <v>17</v>
      </c>
      <c r="M1874">
        <v>17</v>
      </c>
    </row>
    <row r="1875" spans="1:13" x14ac:dyDescent="0.3">
      <c r="A1875" t="s">
        <v>8219</v>
      </c>
      <c r="B1875">
        <v>63</v>
      </c>
      <c r="M1875">
        <v>63</v>
      </c>
    </row>
    <row r="1876" spans="1:13" x14ac:dyDescent="0.3">
      <c r="A1876" t="s">
        <v>8219</v>
      </c>
      <c r="B1876">
        <v>9</v>
      </c>
      <c r="M1876">
        <v>9</v>
      </c>
    </row>
    <row r="1877" spans="1:13" x14ac:dyDescent="0.3">
      <c r="A1877" t="s">
        <v>8219</v>
      </c>
      <c r="B1877">
        <v>30</v>
      </c>
      <c r="M1877">
        <v>30</v>
      </c>
    </row>
    <row r="1878" spans="1:13" x14ac:dyDescent="0.3">
      <c r="A1878" t="s">
        <v>8219</v>
      </c>
      <c r="B1878">
        <v>23</v>
      </c>
      <c r="M1878">
        <v>23</v>
      </c>
    </row>
    <row r="1879" spans="1:13" x14ac:dyDescent="0.3">
      <c r="A1879" t="s">
        <v>8219</v>
      </c>
      <c r="B1879">
        <v>33</v>
      </c>
      <c r="M1879">
        <v>33</v>
      </c>
    </row>
    <row r="1880" spans="1:13" x14ac:dyDescent="0.3">
      <c r="A1880" t="s">
        <v>8219</v>
      </c>
      <c r="B1880">
        <v>39</v>
      </c>
      <c r="M1880">
        <v>39</v>
      </c>
    </row>
    <row r="1881" spans="1:13" x14ac:dyDescent="0.3">
      <c r="A1881" t="s">
        <v>8219</v>
      </c>
      <c r="B1881">
        <v>17</v>
      </c>
      <c r="M1881">
        <v>17</v>
      </c>
    </row>
    <row r="1882" spans="1:13" x14ac:dyDescent="0.3">
      <c r="A1882" t="s">
        <v>8219</v>
      </c>
      <c r="B1882">
        <v>6</v>
      </c>
      <c r="M1882">
        <v>6</v>
      </c>
    </row>
    <row r="1883" spans="1:13" x14ac:dyDescent="0.3">
      <c r="A1883" t="s">
        <v>8219</v>
      </c>
      <c r="B1883">
        <v>39</v>
      </c>
      <c r="M1883">
        <v>39</v>
      </c>
    </row>
    <row r="1884" spans="1:13" x14ac:dyDescent="0.3">
      <c r="A1884" t="s">
        <v>8219</v>
      </c>
      <c r="B1884">
        <v>57</v>
      </c>
      <c r="M1884">
        <v>57</v>
      </c>
    </row>
    <row r="1885" spans="1:13" x14ac:dyDescent="0.3">
      <c r="A1885" t="s">
        <v>8219</v>
      </c>
      <c r="B1885">
        <v>56</v>
      </c>
      <c r="M1885">
        <v>56</v>
      </c>
    </row>
    <row r="1886" spans="1:13" x14ac:dyDescent="0.3">
      <c r="A1886" t="s">
        <v>8219</v>
      </c>
      <c r="B1886">
        <v>13</v>
      </c>
      <c r="M1886">
        <v>13</v>
      </c>
    </row>
    <row r="1887" spans="1:13" x14ac:dyDescent="0.3">
      <c r="A1887" t="s">
        <v>8219</v>
      </c>
      <c r="B1887">
        <v>95</v>
      </c>
      <c r="M1887">
        <v>95</v>
      </c>
    </row>
    <row r="1888" spans="1:13" x14ac:dyDescent="0.3">
      <c r="A1888" t="s">
        <v>8219</v>
      </c>
      <c r="B1888">
        <v>80</v>
      </c>
      <c r="M1888">
        <v>80</v>
      </c>
    </row>
    <row r="1889" spans="1:13" x14ac:dyDescent="0.3">
      <c r="A1889" t="s">
        <v>8219</v>
      </c>
      <c r="B1889">
        <v>133</v>
      </c>
      <c r="M1889">
        <v>133</v>
      </c>
    </row>
    <row r="1890" spans="1:13" x14ac:dyDescent="0.3">
      <c r="A1890" t="s">
        <v>8219</v>
      </c>
      <c r="B1890">
        <v>44</v>
      </c>
      <c r="M1890">
        <v>44</v>
      </c>
    </row>
    <row r="1891" spans="1:13" x14ac:dyDescent="0.3">
      <c r="A1891" t="s">
        <v>8219</v>
      </c>
      <c r="B1891">
        <v>30</v>
      </c>
      <c r="M1891">
        <v>30</v>
      </c>
    </row>
    <row r="1892" spans="1:13" x14ac:dyDescent="0.3">
      <c r="A1892" t="s">
        <v>8219</v>
      </c>
      <c r="B1892">
        <v>56</v>
      </c>
      <c r="M1892">
        <v>56</v>
      </c>
    </row>
    <row r="1893" spans="1:13" x14ac:dyDescent="0.3">
      <c r="A1893" t="s">
        <v>8219</v>
      </c>
      <c r="B1893">
        <v>66</v>
      </c>
      <c r="M1893">
        <v>66</v>
      </c>
    </row>
    <row r="1894" spans="1:13" x14ac:dyDescent="0.3">
      <c r="A1894" t="s">
        <v>8219</v>
      </c>
      <c r="B1894">
        <v>29</v>
      </c>
      <c r="M1894">
        <v>29</v>
      </c>
    </row>
    <row r="1895" spans="1:13" x14ac:dyDescent="0.3">
      <c r="A1895" t="s">
        <v>8219</v>
      </c>
      <c r="B1895">
        <v>72</v>
      </c>
      <c r="M1895">
        <v>72</v>
      </c>
    </row>
    <row r="1896" spans="1:13" x14ac:dyDescent="0.3">
      <c r="A1896" t="s">
        <v>8219</v>
      </c>
      <c r="B1896">
        <v>27</v>
      </c>
      <c r="M1896">
        <v>27</v>
      </c>
    </row>
    <row r="1897" spans="1:13" x14ac:dyDescent="0.3">
      <c r="A1897" t="s">
        <v>8219</v>
      </c>
      <c r="B1897">
        <v>10</v>
      </c>
      <c r="M1897">
        <v>10</v>
      </c>
    </row>
    <row r="1898" spans="1:13" x14ac:dyDescent="0.3">
      <c r="A1898" t="s">
        <v>8219</v>
      </c>
      <c r="B1898">
        <v>35</v>
      </c>
      <c r="M1898">
        <v>35</v>
      </c>
    </row>
    <row r="1899" spans="1:13" x14ac:dyDescent="0.3">
      <c r="A1899" t="s">
        <v>8219</v>
      </c>
      <c r="B1899">
        <v>29</v>
      </c>
      <c r="M1899">
        <v>29</v>
      </c>
    </row>
    <row r="1900" spans="1:13" x14ac:dyDescent="0.3">
      <c r="A1900" t="s">
        <v>8219</v>
      </c>
      <c r="B1900">
        <v>13</v>
      </c>
      <c r="M1900">
        <v>13</v>
      </c>
    </row>
    <row r="1901" spans="1:13" x14ac:dyDescent="0.3">
      <c r="A1901" t="s">
        <v>8219</v>
      </c>
      <c r="B1901">
        <v>72</v>
      </c>
      <c r="M1901">
        <v>72</v>
      </c>
    </row>
    <row r="1902" spans="1:13" x14ac:dyDescent="0.3">
      <c r="A1902" t="s">
        <v>8219</v>
      </c>
      <c r="B1902">
        <v>78</v>
      </c>
      <c r="M1902">
        <v>78</v>
      </c>
    </row>
    <row r="1903" spans="1:13" x14ac:dyDescent="0.3">
      <c r="A1903" t="s">
        <v>8219</v>
      </c>
      <c r="B1903">
        <v>49</v>
      </c>
      <c r="M1903">
        <v>49</v>
      </c>
    </row>
    <row r="1904" spans="1:13" x14ac:dyDescent="0.3">
      <c r="A1904" t="s">
        <v>8219</v>
      </c>
      <c r="B1904">
        <v>42</v>
      </c>
      <c r="M1904">
        <v>42</v>
      </c>
    </row>
    <row r="1905" spans="1:13" x14ac:dyDescent="0.3">
      <c r="A1905" t="s">
        <v>8219</v>
      </c>
      <c r="B1905">
        <v>35</v>
      </c>
      <c r="M1905">
        <v>35</v>
      </c>
    </row>
    <row r="1906" spans="1:13" x14ac:dyDescent="0.3">
      <c r="A1906" t="s">
        <v>8219</v>
      </c>
      <c r="B1906">
        <v>42</v>
      </c>
      <c r="M1906">
        <v>42</v>
      </c>
    </row>
    <row r="1907" spans="1:13" x14ac:dyDescent="0.3">
      <c r="A1907" t="s">
        <v>8219</v>
      </c>
      <c r="B1907">
        <v>42</v>
      </c>
      <c r="M1907">
        <v>42</v>
      </c>
    </row>
    <row r="1908" spans="1:13" x14ac:dyDescent="0.3">
      <c r="A1908" t="s">
        <v>8219</v>
      </c>
      <c r="B1908">
        <v>31</v>
      </c>
      <c r="M1908">
        <v>31</v>
      </c>
    </row>
    <row r="1909" spans="1:13" x14ac:dyDescent="0.3">
      <c r="A1909" t="s">
        <v>8219</v>
      </c>
      <c r="B1909">
        <v>38</v>
      </c>
      <c r="M1909">
        <v>38</v>
      </c>
    </row>
    <row r="1910" spans="1:13" x14ac:dyDescent="0.3">
      <c r="A1910" t="s">
        <v>8219</v>
      </c>
      <c r="B1910">
        <v>8</v>
      </c>
      <c r="M1910">
        <v>8</v>
      </c>
    </row>
    <row r="1911" spans="1:13" x14ac:dyDescent="0.3">
      <c r="A1911" t="s">
        <v>8219</v>
      </c>
      <c r="B1911">
        <v>39</v>
      </c>
      <c r="M1911">
        <v>39</v>
      </c>
    </row>
    <row r="1912" spans="1:13" x14ac:dyDescent="0.3">
      <c r="A1912" t="s">
        <v>8219</v>
      </c>
      <c r="B1912">
        <v>29</v>
      </c>
      <c r="M1912">
        <v>29</v>
      </c>
    </row>
    <row r="1913" spans="1:13" x14ac:dyDescent="0.3">
      <c r="A1913" t="s">
        <v>8219</v>
      </c>
      <c r="B1913">
        <v>72</v>
      </c>
      <c r="M1913">
        <v>72</v>
      </c>
    </row>
    <row r="1914" spans="1:13" x14ac:dyDescent="0.3">
      <c r="A1914" t="s">
        <v>8219</v>
      </c>
      <c r="B1914">
        <v>15</v>
      </c>
      <c r="M1914">
        <v>15</v>
      </c>
    </row>
    <row r="1915" spans="1:13" x14ac:dyDescent="0.3">
      <c r="A1915" t="s">
        <v>8219</v>
      </c>
      <c r="B1915">
        <v>33</v>
      </c>
      <c r="M1915">
        <v>33</v>
      </c>
    </row>
    <row r="1916" spans="1:13" x14ac:dyDescent="0.3">
      <c r="A1916" t="s">
        <v>8219</v>
      </c>
      <c r="B1916">
        <v>15</v>
      </c>
      <c r="M1916">
        <v>15</v>
      </c>
    </row>
    <row r="1917" spans="1:13" x14ac:dyDescent="0.3">
      <c r="A1917" t="s">
        <v>8219</v>
      </c>
      <c r="B1917">
        <v>19</v>
      </c>
      <c r="M1917">
        <v>19</v>
      </c>
    </row>
    <row r="1918" spans="1:13" x14ac:dyDescent="0.3">
      <c r="A1918" t="s">
        <v>8219</v>
      </c>
      <c r="B1918">
        <v>17</v>
      </c>
      <c r="M1918">
        <v>17</v>
      </c>
    </row>
    <row r="1919" spans="1:13" x14ac:dyDescent="0.3">
      <c r="A1919" t="s">
        <v>8219</v>
      </c>
      <c r="B1919">
        <v>44</v>
      </c>
      <c r="M1919">
        <v>44</v>
      </c>
    </row>
    <row r="1920" spans="1:13" x14ac:dyDescent="0.3">
      <c r="A1920" t="s">
        <v>8219</v>
      </c>
      <c r="B1920">
        <v>10</v>
      </c>
      <c r="M1920">
        <v>10</v>
      </c>
    </row>
    <row r="1921" spans="1:13" x14ac:dyDescent="0.3">
      <c r="A1921" t="s">
        <v>8219</v>
      </c>
      <c r="B1921">
        <v>46</v>
      </c>
      <c r="M1921">
        <v>46</v>
      </c>
    </row>
    <row r="1922" spans="1:13" x14ac:dyDescent="0.3">
      <c r="A1922" t="s">
        <v>8219</v>
      </c>
      <c r="B1922">
        <v>11</v>
      </c>
      <c r="M1922">
        <v>11</v>
      </c>
    </row>
    <row r="1923" spans="1:13" x14ac:dyDescent="0.3">
      <c r="A1923" t="s">
        <v>8219</v>
      </c>
      <c r="B1923">
        <v>13</v>
      </c>
      <c r="M1923">
        <v>13</v>
      </c>
    </row>
    <row r="1924" spans="1:13" x14ac:dyDescent="0.3">
      <c r="A1924" t="s">
        <v>8219</v>
      </c>
      <c r="B1924">
        <v>33</v>
      </c>
      <c r="M1924">
        <v>33</v>
      </c>
    </row>
    <row r="1925" spans="1:13" x14ac:dyDescent="0.3">
      <c r="A1925" t="s">
        <v>8219</v>
      </c>
      <c r="B1925">
        <v>28</v>
      </c>
      <c r="M1925">
        <v>28</v>
      </c>
    </row>
    <row r="1926" spans="1:13" x14ac:dyDescent="0.3">
      <c r="A1926" t="s">
        <v>8219</v>
      </c>
      <c r="B1926">
        <v>21</v>
      </c>
      <c r="M1926">
        <v>21</v>
      </c>
    </row>
    <row r="1927" spans="1:13" x14ac:dyDescent="0.3">
      <c r="A1927" t="s">
        <v>8219</v>
      </c>
      <c r="B1927">
        <v>13</v>
      </c>
      <c r="M1927">
        <v>13</v>
      </c>
    </row>
    <row r="1928" spans="1:13" x14ac:dyDescent="0.3">
      <c r="A1928" t="s">
        <v>8219</v>
      </c>
      <c r="B1928">
        <v>34</v>
      </c>
      <c r="M1928">
        <v>34</v>
      </c>
    </row>
    <row r="1929" spans="1:13" x14ac:dyDescent="0.3">
      <c r="A1929" t="s">
        <v>8219</v>
      </c>
      <c r="B1929">
        <v>80</v>
      </c>
      <c r="M1929">
        <v>80</v>
      </c>
    </row>
    <row r="1930" spans="1:13" x14ac:dyDescent="0.3">
      <c r="A1930" t="s">
        <v>8219</v>
      </c>
      <c r="B1930">
        <v>74</v>
      </c>
      <c r="M1930">
        <v>74</v>
      </c>
    </row>
    <row r="1931" spans="1:13" x14ac:dyDescent="0.3">
      <c r="A1931" t="s">
        <v>8219</v>
      </c>
      <c r="B1931">
        <v>7</v>
      </c>
      <c r="M1931">
        <v>7</v>
      </c>
    </row>
    <row r="1932" spans="1:13" x14ac:dyDescent="0.3">
      <c r="A1932" t="s">
        <v>8219</v>
      </c>
      <c r="B1932">
        <v>34</v>
      </c>
      <c r="M1932">
        <v>34</v>
      </c>
    </row>
    <row r="1933" spans="1:13" x14ac:dyDescent="0.3">
      <c r="A1933" t="s">
        <v>8219</v>
      </c>
      <c r="B1933">
        <v>86</v>
      </c>
      <c r="M1933">
        <v>86</v>
      </c>
    </row>
    <row r="1934" spans="1:13" x14ac:dyDescent="0.3">
      <c r="A1934" t="s">
        <v>8219</v>
      </c>
      <c r="B1934">
        <v>37</v>
      </c>
      <c r="M1934">
        <v>37</v>
      </c>
    </row>
    <row r="1935" spans="1:13" x14ac:dyDescent="0.3">
      <c r="A1935" t="s">
        <v>8219</v>
      </c>
      <c r="B1935">
        <v>18</v>
      </c>
      <c r="M1935">
        <v>18</v>
      </c>
    </row>
    <row r="1936" spans="1:13" x14ac:dyDescent="0.3">
      <c r="A1936" t="s">
        <v>8219</v>
      </c>
      <c r="B1936">
        <v>22</v>
      </c>
      <c r="M1936">
        <v>22</v>
      </c>
    </row>
    <row r="1937" spans="1:13" x14ac:dyDescent="0.3">
      <c r="A1937" t="s">
        <v>8219</v>
      </c>
      <c r="B1937">
        <v>26</v>
      </c>
      <c r="M1937">
        <v>26</v>
      </c>
    </row>
    <row r="1938" spans="1:13" x14ac:dyDescent="0.3">
      <c r="A1938" t="s">
        <v>8219</v>
      </c>
      <c r="B1938">
        <v>27</v>
      </c>
      <c r="M1938">
        <v>27</v>
      </c>
    </row>
    <row r="1939" spans="1:13" x14ac:dyDescent="0.3">
      <c r="A1939" t="s">
        <v>8219</v>
      </c>
      <c r="B1939">
        <v>8</v>
      </c>
      <c r="M1939">
        <v>8</v>
      </c>
    </row>
    <row r="1940" spans="1:13" x14ac:dyDescent="0.3">
      <c r="A1940" t="s">
        <v>8219</v>
      </c>
      <c r="B1940">
        <v>204</v>
      </c>
      <c r="M1940">
        <v>204</v>
      </c>
    </row>
    <row r="1941" spans="1:13" x14ac:dyDescent="0.3">
      <c r="A1941" t="s">
        <v>8219</v>
      </c>
      <c r="B1941">
        <v>46</v>
      </c>
      <c r="M1941">
        <v>46</v>
      </c>
    </row>
    <row r="1942" spans="1:13" x14ac:dyDescent="0.3">
      <c r="A1942" t="s">
        <v>8219</v>
      </c>
      <c r="B1942">
        <v>17</v>
      </c>
      <c r="M1942">
        <v>17</v>
      </c>
    </row>
    <row r="1943" spans="1:13" x14ac:dyDescent="0.3">
      <c r="A1943" t="s">
        <v>8219</v>
      </c>
      <c r="B1943">
        <v>28</v>
      </c>
      <c r="M1943">
        <v>28</v>
      </c>
    </row>
    <row r="1944" spans="1:13" x14ac:dyDescent="0.3">
      <c r="A1944" t="s">
        <v>8219</v>
      </c>
      <c r="B1944">
        <v>83</v>
      </c>
      <c r="M1944">
        <v>83</v>
      </c>
    </row>
    <row r="1945" spans="1:13" x14ac:dyDescent="0.3">
      <c r="A1945" t="s">
        <v>8219</v>
      </c>
      <c r="B1945">
        <v>13</v>
      </c>
      <c r="M1945">
        <v>13</v>
      </c>
    </row>
    <row r="1946" spans="1:13" x14ac:dyDescent="0.3">
      <c r="A1946" t="s">
        <v>8219</v>
      </c>
      <c r="B1946">
        <v>8</v>
      </c>
      <c r="M1946">
        <v>8</v>
      </c>
    </row>
    <row r="1947" spans="1:13" x14ac:dyDescent="0.3">
      <c r="A1947" t="s">
        <v>8219</v>
      </c>
      <c r="B1947">
        <v>32</v>
      </c>
      <c r="M1947">
        <v>32</v>
      </c>
    </row>
    <row r="1948" spans="1:13" x14ac:dyDescent="0.3">
      <c r="A1948" t="s">
        <v>8219</v>
      </c>
      <c r="B1948">
        <v>85</v>
      </c>
      <c r="M1948">
        <v>85</v>
      </c>
    </row>
    <row r="1949" spans="1:13" x14ac:dyDescent="0.3">
      <c r="A1949" t="s">
        <v>8219</v>
      </c>
      <c r="B1949">
        <v>29</v>
      </c>
      <c r="M1949">
        <v>29</v>
      </c>
    </row>
    <row r="1950" spans="1:13" x14ac:dyDescent="0.3">
      <c r="A1950" t="s">
        <v>8219</v>
      </c>
      <c r="B1950">
        <v>24</v>
      </c>
      <c r="M1950">
        <v>24</v>
      </c>
    </row>
    <row r="1951" spans="1:13" x14ac:dyDescent="0.3">
      <c r="A1951" t="s">
        <v>8219</v>
      </c>
      <c r="B1951">
        <v>8</v>
      </c>
      <c r="M1951">
        <v>8</v>
      </c>
    </row>
    <row r="1952" spans="1:13" x14ac:dyDescent="0.3">
      <c r="A1952" t="s">
        <v>8219</v>
      </c>
      <c r="B1952">
        <v>19</v>
      </c>
      <c r="M1952">
        <v>19</v>
      </c>
    </row>
    <row r="1953" spans="1:13" x14ac:dyDescent="0.3">
      <c r="A1953" t="s">
        <v>8219</v>
      </c>
      <c r="B1953">
        <v>336</v>
      </c>
      <c r="M1953">
        <v>336</v>
      </c>
    </row>
    <row r="1954" spans="1:13" x14ac:dyDescent="0.3">
      <c r="A1954" t="s">
        <v>8219</v>
      </c>
      <c r="B1954">
        <v>13</v>
      </c>
      <c r="M1954">
        <v>13</v>
      </c>
    </row>
    <row r="1955" spans="1:13" x14ac:dyDescent="0.3">
      <c r="A1955" t="s">
        <v>8219</v>
      </c>
      <c r="B1955">
        <v>42</v>
      </c>
      <c r="M1955">
        <v>42</v>
      </c>
    </row>
    <row r="1956" spans="1:13" x14ac:dyDescent="0.3">
      <c r="A1956" t="s">
        <v>8219</v>
      </c>
      <c r="B1956">
        <v>64</v>
      </c>
      <c r="M1956">
        <v>64</v>
      </c>
    </row>
    <row r="1957" spans="1:13" x14ac:dyDescent="0.3">
      <c r="A1957" t="s">
        <v>8219</v>
      </c>
      <c r="B1957">
        <v>25</v>
      </c>
      <c r="M1957">
        <v>25</v>
      </c>
    </row>
    <row r="1958" spans="1:13" x14ac:dyDescent="0.3">
      <c r="A1958" t="s">
        <v>8219</v>
      </c>
      <c r="B1958">
        <v>20</v>
      </c>
      <c r="M1958">
        <v>20</v>
      </c>
    </row>
    <row r="1959" spans="1:13" x14ac:dyDescent="0.3">
      <c r="A1959" t="s">
        <v>8219</v>
      </c>
      <c r="B1959">
        <v>104</v>
      </c>
      <c r="M1959">
        <v>104</v>
      </c>
    </row>
    <row r="1960" spans="1:13" x14ac:dyDescent="0.3">
      <c r="A1960" t="s">
        <v>8219</v>
      </c>
      <c r="B1960">
        <v>53</v>
      </c>
      <c r="M1960">
        <v>53</v>
      </c>
    </row>
    <row r="1961" spans="1:13" x14ac:dyDescent="0.3">
      <c r="A1961" t="s">
        <v>8219</v>
      </c>
      <c r="B1961">
        <v>14</v>
      </c>
      <c r="M1961">
        <v>14</v>
      </c>
    </row>
    <row r="1962" spans="1:13" x14ac:dyDescent="0.3">
      <c r="A1962" t="s">
        <v>8219</v>
      </c>
      <c r="B1962">
        <v>20</v>
      </c>
      <c r="M1962">
        <v>20</v>
      </c>
    </row>
    <row r="1963" spans="1:13" x14ac:dyDescent="0.3">
      <c r="A1963" t="s">
        <v>8219</v>
      </c>
      <c r="B1963">
        <v>558</v>
      </c>
      <c r="M1963">
        <v>558</v>
      </c>
    </row>
    <row r="1964" spans="1:13" x14ac:dyDescent="0.3">
      <c r="A1964" t="s">
        <v>8219</v>
      </c>
      <c r="B1964">
        <v>22</v>
      </c>
      <c r="M1964">
        <v>22</v>
      </c>
    </row>
    <row r="1965" spans="1:13" x14ac:dyDescent="0.3">
      <c r="A1965" t="s">
        <v>8219</v>
      </c>
      <c r="B1965">
        <v>24</v>
      </c>
      <c r="M1965">
        <v>24</v>
      </c>
    </row>
    <row r="1966" spans="1:13" x14ac:dyDescent="0.3">
      <c r="A1966" t="s">
        <v>8219</v>
      </c>
      <c r="B1966">
        <v>74</v>
      </c>
      <c r="M1966">
        <v>74</v>
      </c>
    </row>
    <row r="1967" spans="1:13" x14ac:dyDescent="0.3">
      <c r="A1967" t="s">
        <v>8219</v>
      </c>
      <c r="B1967">
        <v>54</v>
      </c>
      <c r="M1967">
        <v>54</v>
      </c>
    </row>
    <row r="1968" spans="1:13" x14ac:dyDescent="0.3">
      <c r="A1968" t="s">
        <v>8219</v>
      </c>
      <c r="B1968">
        <v>31</v>
      </c>
      <c r="M1968">
        <v>31</v>
      </c>
    </row>
    <row r="1969" spans="1:13" x14ac:dyDescent="0.3">
      <c r="A1969" t="s">
        <v>8219</v>
      </c>
      <c r="B1969">
        <v>25</v>
      </c>
      <c r="M1969">
        <v>25</v>
      </c>
    </row>
    <row r="1970" spans="1:13" x14ac:dyDescent="0.3">
      <c r="A1970" t="s">
        <v>8219</v>
      </c>
      <c r="B1970">
        <v>17</v>
      </c>
      <c r="M1970">
        <v>17</v>
      </c>
    </row>
    <row r="1971" spans="1:13" x14ac:dyDescent="0.3">
      <c r="A1971" t="s">
        <v>8219</v>
      </c>
      <c r="B1971">
        <v>12</v>
      </c>
      <c r="M1971">
        <v>12</v>
      </c>
    </row>
    <row r="1972" spans="1:13" x14ac:dyDescent="0.3">
      <c r="A1972" t="s">
        <v>8219</v>
      </c>
      <c r="B1972">
        <v>38</v>
      </c>
      <c r="M1972">
        <v>38</v>
      </c>
    </row>
    <row r="1973" spans="1:13" x14ac:dyDescent="0.3">
      <c r="A1973" t="s">
        <v>8219</v>
      </c>
      <c r="B1973">
        <v>41</v>
      </c>
      <c r="M1973">
        <v>41</v>
      </c>
    </row>
    <row r="1974" spans="1:13" x14ac:dyDescent="0.3">
      <c r="A1974" t="s">
        <v>8219</v>
      </c>
      <c r="B1974">
        <v>19</v>
      </c>
      <c r="M1974">
        <v>19</v>
      </c>
    </row>
    <row r="1975" spans="1:13" x14ac:dyDescent="0.3">
      <c r="A1975" t="s">
        <v>8219</v>
      </c>
      <c r="B1975">
        <v>41</v>
      </c>
      <c r="M1975">
        <v>41</v>
      </c>
    </row>
    <row r="1976" spans="1:13" x14ac:dyDescent="0.3">
      <c r="A1976" t="s">
        <v>8219</v>
      </c>
      <c r="B1976">
        <v>26</v>
      </c>
      <c r="M1976">
        <v>26</v>
      </c>
    </row>
    <row r="1977" spans="1:13" x14ac:dyDescent="0.3">
      <c r="A1977" t="s">
        <v>8219</v>
      </c>
      <c r="B1977">
        <v>25</v>
      </c>
      <c r="M1977">
        <v>25</v>
      </c>
    </row>
    <row r="1978" spans="1:13" x14ac:dyDescent="0.3">
      <c r="A1978" t="s">
        <v>8219</v>
      </c>
      <c r="B1978">
        <v>9</v>
      </c>
      <c r="M1978">
        <v>9</v>
      </c>
    </row>
    <row r="1979" spans="1:13" x14ac:dyDescent="0.3">
      <c r="A1979" t="s">
        <v>8219</v>
      </c>
      <c r="B1979">
        <v>78</v>
      </c>
      <c r="M1979">
        <v>78</v>
      </c>
    </row>
    <row r="1980" spans="1:13" x14ac:dyDescent="0.3">
      <c r="A1980" t="s">
        <v>8219</v>
      </c>
      <c r="B1980">
        <v>45</v>
      </c>
      <c r="M1980">
        <v>45</v>
      </c>
    </row>
    <row r="1981" spans="1:13" x14ac:dyDescent="0.3">
      <c r="A1981" t="s">
        <v>8219</v>
      </c>
      <c r="B1981">
        <v>102</v>
      </c>
      <c r="M1981">
        <v>102</v>
      </c>
    </row>
    <row r="1982" spans="1:13" x14ac:dyDescent="0.3">
      <c r="A1982" t="s">
        <v>8219</v>
      </c>
      <c r="B1982">
        <v>5</v>
      </c>
      <c r="M1982">
        <v>5</v>
      </c>
    </row>
    <row r="1983" spans="1:13" x14ac:dyDescent="0.3">
      <c r="A1983" t="s">
        <v>8219</v>
      </c>
      <c r="B1983">
        <v>27</v>
      </c>
      <c r="M1983">
        <v>27</v>
      </c>
    </row>
    <row r="1984" spans="1:13" x14ac:dyDescent="0.3">
      <c r="A1984" t="s">
        <v>8219</v>
      </c>
      <c r="B1984">
        <v>37</v>
      </c>
      <c r="M1984">
        <v>37</v>
      </c>
    </row>
    <row r="1985" spans="1:13" x14ac:dyDescent="0.3">
      <c r="A1985" t="s">
        <v>8219</v>
      </c>
      <c r="B1985">
        <v>14</v>
      </c>
      <c r="M1985">
        <v>14</v>
      </c>
    </row>
    <row r="1986" spans="1:13" x14ac:dyDescent="0.3">
      <c r="A1986" t="s">
        <v>8219</v>
      </c>
      <c r="B1986">
        <v>27</v>
      </c>
      <c r="M1986">
        <v>27</v>
      </c>
    </row>
    <row r="1987" spans="1:13" x14ac:dyDescent="0.3">
      <c r="A1987" t="s">
        <v>8219</v>
      </c>
      <c r="B1987">
        <v>45</v>
      </c>
      <c r="M1987">
        <v>45</v>
      </c>
    </row>
    <row r="1988" spans="1:13" x14ac:dyDescent="0.3">
      <c r="A1988" t="s">
        <v>8219</v>
      </c>
      <c r="B1988">
        <v>49</v>
      </c>
      <c r="M1988">
        <v>49</v>
      </c>
    </row>
    <row r="1989" spans="1:13" x14ac:dyDescent="0.3">
      <c r="A1989" t="s">
        <v>8219</v>
      </c>
      <c r="B1989">
        <v>24</v>
      </c>
      <c r="M1989">
        <v>24</v>
      </c>
    </row>
    <row r="1990" spans="1:13" x14ac:dyDescent="0.3">
      <c r="A1990" t="s">
        <v>8219</v>
      </c>
      <c r="B1990">
        <v>112</v>
      </c>
      <c r="M1990">
        <v>112</v>
      </c>
    </row>
    <row r="1991" spans="1:13" x14ac:dyDescent="0.3">
      <c r="A1991" t="s">
        <v>8219</v>
      </c>
      <c r="B1991">
        <v>23</v>
      </c>
      <c r="M1991">
        <v>23</v>
      </c>
    </row>
    <row r="1992" spans="1:13" x14ac:dyDescent="0.3">
      <c r="A1992" t="s">
        <v>8219</v>
      </c>
      <c r="B1992">
        <v>54</v>
      </c>
      <c r="M1992">
        <v>54</v>
      </c>
    </row>
    <row r="1993" spans="1:13" x14ac:dyDescent="0.3">
      <c r="A1993" t="s">
        <v>8219</v>
      </c>
      <c r="B1993">
        <v>28</v>
      </c>
      <c r="M1993">
        <v>28</v>
      </c>
    </row>
    <row r="1994" spans="1:13" x14ac:dyDescent="0.3">
      <c r="A1994" t="s">
        <v>8219</v>
      </c>
      <c r="B1994">
        <v>11</v>
      </c>
      <c r="M1994">
        <v>11</v>
      </c>
    </row>
    <row r="1995" spans="1:13" x14ac:dyDescent="0.3">
      <c r="A1995" t="s">
        <v>8219</v>
      </c>
      <c r="B1995">
        <v>62</v>
      </c>
      <c r="M1995">
        <v>62</v>
      </c>
    </row>
    <row r="1996" spans="1:13" x14ac:dyDescent="0.3">
      <c r="A1996" t="s">
        <v>8219</v>
      </c>
      <c r="B1996">
        <v>73</v>
      </c>
      <c r="M1996">
        <v>73</v>
      </c>
    </row>
    <row r="1997" spans="1:13" x14ac:dyDescent="0.3">
      <c r="A1997" t="s">
        <v>8219</v>
      </c>
      <c r="B1997">
        <v>18</v>
      </c>
      <c r="M1997">
        <v>18</v>
      </c>
    </row>
    <row r="1998" spans="1:13" x14ac:dyDescent="0.3">
      <c r="A1998" t="s">
        <v>8219</v>
      </c>
      <c r="B1998">
        <v>35</v>
      </c>
      <c r="M1998">
        <v>35</v>
      </c>
    </row>
    <row r="1999" spans="1:13" x14ac:dyDescent="0.3">
      <c r="A1999" t="s">
        <v>8219</v>
      </c>
      <c r="B1999">
        <v>43</v>
      </c>
      <c r="M1999">
        <v>43</v>
      </c>
    </row>
    <row r="2000" spans="1:13" x14ac:dyDescent="0.3">
      <c r="A2000" t="s">
        <v>8219</v>
      </c>
      <c r="B2000">
        <v>36</v>
      </c>
      <c r="M2000">
        <v>36</v>
      </c>
    </row>
    <row r="2001" spans="1:13" x14ac:dyDescent="0.3">
      <c r="A2001" t="s">
        <v>8219</v>
      </c>
      <c r="B2001">
        <v>62</v>
      </c>
      <c r="M2001">
        <v>62</v>
      </c>
    </row>
    <row r="2002" spans="1:13" x14ac:dyDescent="0.3">
      <c r="A2002" t="s">
        <v>8219</v>
      </c>
      <c r="B2002">
        <v>15</v>
      </c>
      <c r="M2002">
        <v>15</v>
      </c>
    </row>
    <row r="2003" spans="1:13" x14ac:dyDescent="0.3">
      <c r="A2003" t="s">
        <v>8219</v>
      </c>
      <c r="B2003">
        <v>33</v>
      </c>
      <c r="M2003">
        <v>33</v>
      </c>
    </row>
    <row r="2004" spans="1:13" x14ac:dyDescent="0.3">
      <c r="A2004" t="s">
        <v>8219</v>
      </c>
      <c r="B2004">
        <v>27</v>
      </c>
      <c r="M2004">
        <v>27</v>
      </c>
    </row>
    <row r="2005" spans="1:13" x14ac:dyDescent="0.3">
      <c r="A2005" t="s">
        <v>8219</v>
      </c>
      <c r="B2005">
        <v>17</v>
      </c>
      <c r="M2005">
        <v>17</v>
      </c>
    </row>
    <row r="2006" spans="1:13" x14ac:dyDescent="0.3">
      <c r="A2006" t="s">
        <v>8219</v>
      </c>
      <c r="B2006">
        <v>4</v>
      </c>
      <c r="M2006">
        <v>4</v>
      </c>
    </row>
    <row r="2007" spans="1:13" x14ac:dyDescent="0.3">
      <c r="A2007" t="s">
        <v>8219</v>
      </c>
      <c r="B2007">
        <v>53</v>
      </c>
      <c r="M2007">
        <v>53</v>
      </c>
    </row>
    <row r="2008" spans="1:13" x14ac:dyDescent="0.3">
      <c r="A2008" t="s">
        <v>8219</v>
      </c>
      <c r="B2008">
        <v>49</v>
      </c>
      <c r="M2008">
        <v>49</v>
      </c>
    </row>
    <row r="2009" spans="1:13" x14ac:dyDescent="0.3">
      <c r="A2009" t="s">
        <v>8219</v>
      </c>
      <c r="B2009">
        <v>57</v>
      </c>
      <c r="M2009">
        <v>57</v>
      </c>
    </row>
    <row r="2010" spans="1:13" x14ac:dyDescent="0.3">
      <c r="A2010" t="s">
        <v>8219</v>
      </c>
      <c r="B2010">
        <v>69</v>
      </c>
      <c r="M2010">
        <v>69</v>
      </c>
    </row>
    <row r="2011" spans="1:13" x14ac:dyDescent="0.3">
      <c r="A2011" t="s">
        <v>8219</v>
      </c>
      <c r="B2011">
        <v>15</v>
      </c>
      <c r="M2011">
        <v>15</v>
      </c>
    </row>
    <row r="2012" spans="1:13" x14ac:dyDescent="0.3">
      <c r="A2012" t="s">
        <v>8219</v>
      </c>
      <c r="B2012">
        <v>64</v>
      </c>
      <c r="M2012">
        <v>64</v>
      </c>
    </row>
    <row r="2013" spans="1:13" x14ac:dyDescent="0.3">
      <c r="A2013" t="s">
        <v>8219</v>
      </c>
      <c r="B2013">
        <v>20</v>
      </c>
      <c r="M2013">
        <v>20</v>
      </c>
    </row>
    <row r="2014" spans="1:13" x14ac:dyDescent="0.3">
      <c r="A2014" t="s">
        <v>8219</v>
      </c>
      <c r="B2014">
        <v>27</v>
      </c>
      <c r="M2014">
        <v>27</v>
      </c>
    </row>
    <row r="2015" spans="1:13" x14ac:dyDescent="0.3">
      <c r="A2015" t="s">
        <v>8219</v>
      </c>
      <c r="B2015">
        <v>21</v>
      </c>
      <c r="M2015">
        <v>21</v>
      </c>
    </row>
    <row r="2016" spans="1:13" x14ac:dyDescent="0.3">
      <c r="A2016" t="s">
        <v>8219</v>
      </c>
      <c r="B2016">
        <v>31</v>
      </c>
      <c r="M2016">
        <v>31</v>
      </c>
    </row>
    <row r="2017" spans="1:13" x14ac:dyDescent="0.3">
      <c r="A2017" t="s">
        <v>8219</v>
      </c>
      <c r="B2017">
        <v>51</v>
      </c>
      <c r="M2017">
        <v>51</v>
      </c>
    </row>
    <row r="2018" spans="1:13" x14ac:dyDescent="0.3">
      <c r="A2018" t="s">
        <v>8219</v>
      </c>
      <c r="B2018">
        <v>57</v>
      </c>
      <c r="M2018">
        <v>57</v>
      </c>
    </row>
    <row r="2019" spans="1:13" x14ac:dyDescent="0.3">
      <c r="A2019" t="s">
        <v>8219</v>
      </c>
      <c r="B2019">
        <v>20</v>
      </c>
      <c r="M2019">
        <v>20</v>
      </c>
    </row>
    <row r="2020" spans="1:13" x14ac:dyDescent="0.3">
      <c r="A2020" t="s">
        <v>8219</v>
      </c>
      <c r="B2020">
        <v>71</v>
      </c>
      <c r="M2020">
        <v>71</v>
      </c>
    </row>
    <row r="2021" spans="1:13" x14ac:dyDescent="0.3">
      <c r="A2021" t="s">
        <v>8219</v>
      </c>
      <c r="B2021">
        <v>72</v>
      </c>
      <c r="M2021">
        <v>72</v>
      </c>
    </row>
    <row r="2022" spans="1:13" x14ac:dyDescent="0.3">
      <c r="A2022" t="s">
        <v>8219</v>
      </c>
      <c r="B2022">
        <v>45</v>
      </c>
      <c r="M2022">
        <v>45</v>
      </c>
    </row>
    <row r="2023" spans="1:13" x14ac:dyDescent="0.3">
      <c r="A2023" t="s">
        <v>8219</v>
      </c>
      <c r="B2023">
        <v>51</v>
      </c>
      <c r="M2023">
        <v>51</v>
      </c>
    </row>
    <row r="2024" spans="1:13" x14ac:dyDescent="0.3">
      <c r="A2024" t="s">
        <v>8219</v>
      </c>
      <c r="B2024">
        <v>56</v>
      </c>
      <c r="M2024">
        <v>56</v>
      </c>
    </row>
    <row r="2025" spans="1:13" x14ac:dyDescent="0.3">
      <c r="A2025" t="s">
        <v>8219</v>
      </c>
      <c r="B2025">
        <v>17</v>
      </c>
      <c r="M2025">
        <v>17</v>
      </c>
    </row>
    <row r="2026" spans="1:13" x14ac:dyDescent="0.3">
      <c r="A2026" t="s">
        <v>8219</v>
      </c>
      <c r="B2026">
        <v>197</v>
      </c>
      <c r="M2026">
        <v>197</v>
      </c>
    </row>
    <row r="2027" spans="1:13" x14ac:dyDescent="0.3">
      <c r="A2027" t="s">
        <v>8219</v>
      </c>
      <c r="B2027">
        <v>70</v>
      </c>
      <c r="M2027">
        <v>70</v>
      </c>
    </row>
    <row r="2028" spans="1:13" x14ac:dyDescent="0.3">
      <c r="A2028" t="s">
        <v>8219</v>
      </c>
      <c r="B2028">
        <v>21</v>
      </c>
      <c r="M2028">
        <v>21</v>
      </c>
    </row>
    <row r="2029" spans="1:13" x14ac:dyDescent="0.3">
      <c r="A2029" t="s">
        <v>8219</v>
      </c>
      <c r="B2029">
        <v>34</v>
      </c>
      <c r="M2029">
        <v>34</v>
      </c>
    </row>
    <row r="2030" spans="1:13" x14ac:dyDescent="0.3">
      <c r="A2030" t="s">
        <v>8219</v>
      </c>
      <c r="B2030">
        <v>39</v>
      </c>
      <c r="M2030">
        <v>39</v>
      </c>
    </row>
    <row r="2031" spans="1:13" x14ac:dyDescent="0.3">
      <c r="A2031" t="s">
        <v>8219</v>
      </c>
      <c r="B2031">
        <v>78</v>
      </c>
      <c r="M2031">
        <v>78</v>
      </c>
    </row>
    <row r="2032" spans="1:13" x14ac:dyDescent="0.3">
      <c r="A2032" t="s">
        <v>8219</v>
      </c>
      <c r="B2032">
        <v>48</v>
      </c>
      <c r="M2032">
        <v>48</v>
      </c>
    </row>
    <row r="2033" spans="1:13" x14ac:dyDescent="0.3">
      <c r="A2033" t="s">
        <v>8219</v>
      </c>
      <c r="B2033">
        <v>29</v>
      </c>
      <c r="M2033">
        <v>29</v>
      </c>
    </row>
    <row r="2034" spans="1:13" x14ac:dyDescent="0.3">
      <c r="A2034" t="s">
        <v>8219</v>
      </c>
      <c r="B2034">
        <v>73</v>
      </c>
      <c r="M2034">
        <v>73</v>
      </c>
    </row>
    <row r="2035" spans="1:13" x14ac:dyDescent="0.3">
      <c r="A2035" t="s">
        <v>8219</v>
      </c>
      <c r="B2035">
        <v>8</v>
      </c>
      <c r="M2035">
        <v>8</v>
      </c>
    </row>
    <row r="2036" spans="1:13" x14ac:dyDescent="0.3">
      <c r="A2036" t="s">
        <v>8219</v>
      </c>
      <c r="B2036">
        <v>17</v>
      </c>
      <c r="M2036">
        <v>17</v>
      </c>
    </row>
    <row r="2037" spans="1:13" x14ac:dyDescent="0.3">
      <c r="A2037" t="s">
        <v>8219</v>
      </c>
      <c r="B2037">
        <v>9</v>
      </c>
      <c r="M2037">
        <v>9</v>
      </c>
    </row>
    <row r="2038" spans="1:13" x14ac:dyDescent="0.3">
      <c r="A2038" t="s">
        <v>8219</v>
      </c>
      <c r="B2038">
        <v>17</v>
      </c>
      <c r="M2038">
        <v>17</v>
      </c>
    </row>
    <row r="2039" spans="1:13" x14ac:dyDescent="0.3">
      <c r="A2039" t="s">
        <v>8219</v>
      </c>
      <c r="B2039">
        <v>33</v>
      </c>
      <c r="M2039">
        <v>33</v>
      </c>
    </row>
    <row r="2040" spans="1:13" x14ac:dyDescent="0.3">
      <c r="A2040" t="s">
        <v>8219</v>
      </c>
      <c r="B2040">
        <v>38</v>
      </c>
      <c r="M2040">
        <v>38</v>
      </c>
    </row>
    <row r="2041" spans="1:13" x14ac:dyDescent="0.3">
      <c r="A2041" t="s">
        <v>8219</v>
      </c>
      <c r="B2041">
        <v>79</v>
      </c>
      <c r="M2041">
        <v>79</v>
      </c>
    </row>
    <row r="2042" spans="1:13" x14ac:dyDescent="0.3">
      <c r="A2042" t="s">
        <v>8219</v>
      </c>
      <c r="B2042">
        <v>46</v>
      </c>
      <c r="M2042">
        <v>46</v>
      </c>
    </row>
    <row r="2043" spans="1:13" x14ac:dyDescent="0.3">
      <c r="A2043" t="s">
        <v>8219</v>
      </c>
      <c r="B2043">
        <v>20</v>
      </c>
      <c r="M2043">
        <v>20</v>
      </c>
    </row>
    <row r="2044" spans="1:13" x14ac:dyDescent="0.3">
      <c r="A2044" t="s">
        <v>8219</v>
      </c>
      <c r="B2044">
        <v>20</v>
      </c>
      <c r="M2044">
        <v>20</v>
      </c>
    </row>
    <row r="2045" spans="1:13" x14ac:dyDescent="0.3">
      <c r="A2045" t="s">
        <v>8219</v>
      </c>
      <c r="B2045">
        <v>13</v>
      </c>
      <c r="M2045">
        <v>13</v>
      </c>
    </row>
    <row r="2046" spans="1:13" x14ac:dyDescent="0.3">
      <c r="A2046" t="s">
        <v>8219</v>
      </c>
      <c r="B2046">
        <v>22</v>
      </c>
      <c r="M2046">
        <v>22</v>
      </c>
    </row>
    <row r="2047" spans="1:13" x14ac:dyDescent="0.3">
      <c r="A2047" t="s">
        <v>8219</v>
      </c>
      <c r="B2047">
        <v>36</v>
      </c>
      <c r="M2047">
        <v>36</v>
      </c>
    </row>
    <row r="2048" spans="1:13" x14ac:dyDescent="0.3">
      <c r="A2048" t="s">
        <v>8219</v>
      </c>
      <c r="B2048">
        <v>40</v>
      </c>
      <c r="M2048">
        <v>40</v>
      </c>
    </row>
    <row r="2049" spans="1:13" x14ac:dyDescent="0.3">
      <c r="A2049" t="s">
        <v>8219</v>
      </c>
      <c r="B2049">
        <v>9</v>
      </c>
      <c r="M2049">
        <v>9</v>
      </c>
    </row>
    <row r="2050" spans="1:13" x14ac:dyDescent="0.3">
      <c r="A2050" t="s">
        <v>8219</v>
      </c>
      <c r="B2050">
        <v>19</v>
      </c>
      <c r="M2050">
        <v>19</v>
      </c>
    </row>
    <row r="2051" spans="1:13" x14ac:dyDescent="0.3">
      <c r="A2051" t="s">
        <v>8219</v>
      </c>
      <c r="B2051">
        <v>14</v>
      </c>
      <c r="M2051">
        <v>14</v>
      </c>
    </row>
    <row r="2052" spans="1:13" x14ac:dyDescent="0.3">
      <c r="A2052" t="s">
        <v>8219</v>
      </c>
      <c r="B2052">
        <v>38</v>
      </c>
      <c r="M2052">
        <v>38</v>
      </c>
    </row>
    <row r="2053" spans="1:13" x14ac:dyDescent="0.3">
      <c r="A2053" t="s">
        <v>8219</v>
      </c>
      <c r="B2053">
        <v>58</v>
      </c>
      <c r="M2053">
        <v>58</v>
      </c>
    </row>
    <row r="2054" spans="1:13" x14ac:dyDescent="0.3">
      <c r="A2054" t="s">
        <v>8219</v>
      </c>
      <c r="B2054">
        <v>28</v>
      </c>
      <c r="M2054">
        <v>28</v>
      </c>
    </row>
    <row r="2055" spans="1:13" x14ac:dyDescent="0.3">
      <c r="A2055" t="s">
        <v>8219</v>
      </c>
      <c r="B2055">
        <v>17</v>
      </c>
      <c r="M2055">
        <v>17</v>
      </c>
    </row>
    <row r="2056" spans="1:13" x14ac:dyDescent="0.3">
      <c r="A2056" t="s">
        <v>8219</v>
      </c>
      <c r="B2056">
        <v>12</v>
      </c>
      <c r="M2056">
        <v>12</v>
      </c>
    </row>
    <row r="2057" spans="1:13" x14ac:dyDescent="0.3">
      <c r="A2057" t="s">
        <v>8219</v>
      </c>
      <c r="B2057">
        <v>40</v>
      </c>
      <c r="M2057">
        <v>40</v>
      </c>
    </row>
    <row r="2058" spans="1:13" x14ac:dyDescent="0.3">
      <c r="A2058" t="s">
        <v>8219</v>
      </c>
      <c r="B2058">
        <v>57</v>
      </c>
      <c r="M2058">
        <v>57</v>
      </c>
    </row>
    <row r="2059" spans="1:13" x14ac:dyDescent="0.3">
      <c r="A2059" t="s">
        <v>8219</v>
      </c>
      <c r="B2059">
        <v>114</v>
      </c>
      <c r="M2059">
        <v>114</v>
      </c>
    </row>
    <row r="2060" spans="1:13" x14ac:dyDescent="0.3">
      <c r="A2060" t="s">
        <v>8219</v>
      </c>
      <c r="B2060">
        <v>31</v>
      </c>
      <c r="M2060">
        <v>31</v>
      </c>
    </row>
    <row r="2061" spans="1:13" x14ac:dyDescent="0.3">
      <c r="A2061" t="s">
        <v>8219</v>
      </c>
      <c r="B2061">
        <v>3</v>
      </c>
      <c r="M2061">
        <v>3</v>
      </c>
    </row>
    <row r="2062" spans="1:13" x14ac:dyDescent="0.3">
      <c r="A2062" t="s">
        <v>8219</v>
      </c>
      <c r="B2062">
        <v>16</v>
      </c>
      <c r="M2062">
        <v>16</v>
      </c>
    </row>
    <row r="2063" spans="1:13" x14ac:dyDescent="0.3">
      <c r="A2063" t="s">
        <v>8219</v>
      </c>
      <c r="B2063">
        <v>199</v>
      </c>
      <c r="M2063">
        <v>199</v>
      </c>
    </row>
    <row r="2064" spans="1:13" x14ac:dyDescent="0.3">
      <c r="A2064" t="s">
        <v>8219</v>
      </c>
      <c r="B2064">
        <v>31</v>
      </c>
      <c r="M2064">
        <v>31</v>
      </c>
    </row>
    <row r="2065" spans="1:13" x14ac:dyDescent="0.3">
      <c r="A2065" t="s">
        <v>8219</v>
      </c>
      <c r="B2065">
        <v>30</v>
      </c>
      <c r="M2065">
        <v>30</v>
      </c>
    </row>
    <row r="2066" spans="1:13" x14ac:dyDescent="0.3">
      <c r="A2066" t="s">
        <v>8219</v>
      </c>
      <c r="B2066">
        <v>34</v>
      </c>
      <c r="M2066">
        <v>34</v>
      </c>
    </row>
    <row r="2067" spans="1:13" x14ac:dyDescent="0.3">
      <c r="A2067" t="s">
        <v>8219</v>
      </c>
      <c r="B2067">
        <v>18</v>
      </c>
      <c r="M2067">
        <v>18</v>
      </c>
    </row>
    <row r="2068" spans="1:13" x14ac:dyDescent="0.3">
      <c r="A2068" t="s">
        <v>8219</v>
      </c>
      <c r="B2068">
        <v>67</v>
      </c>
      <c r="M2068">
        <v>67</v>
      </c>
    </row>
    <row r="2069" spans="1:13" x14ac:dyDescent="0.3">
      <c r="A2069" t="s">
        <v>8219</v>
      </c>
      <c r="B2069">
        <v>66</v>
      </c>
      <c r="M2069">
        <v>66</v>
      </c>
    </row>
    <row r="2070" spans="1:13" x14ac:dyDescent="0.3">
      <c r="A2070" t="s">
        <v>8219</v>
      </c>
      <c r="B2070">
        <v>23</v>
      </c>
      <c r="M2070">
        <v>23</v>
      </c>
    </row>
    <row r="2071" spans="1:13" x14ac:dyDescent="0.3">
      <c r="A2071" t="s">
        <v>8219</v>
      </c>
      <c r="B2071">
        <v>126</v>
      </c>
      <c r="M2071">
        <v>126</v>
      </c>
    </row>
    <row r="2072" spans="1:13" x14ac:dyDescent="0.3">
      <c r="A2072" t="s">
        <v>8219</v>
      </c>
      <c r="B2072">
        <v>6</v>
      </c>
      <c r="M2072">
        <v>6</v>
      </c>
    </row>
    <row r="2073" spans="1:13" x14ac:dyDescent="0.3">
      <c r="A2073" t="s">
        <v>8219</v>
      </c>
      <c r="B2073">
        <v>25</v>
      </c>
      <c r="M2073">
        <v>25</v>
      </c>
    </row>
    <row r="2074" spans="1:13" x14ac:dyDescent="0.3">
      <c r="A2074" t="s">
        <v>8219</v>
      </c>
      <c r="B2074">
        <v>39</v>
      </c>
      <c r="M2074">
        <v>39</v>
      </c>
    </row>
    <row r="2075" spans="1:13" x14ac:dyDescent="0.3">
      <c r="A2075" t="s">
        <v>8219</v>
      </c>
      <c r="B2075">
        <v>62</v>
      </c>
      <c r="M2075">
        <v>62</v>
      </c>
    </row>
    <row r="2076" spans="1:13" x14ac:dyDescent="0.3">
      <c r="A2076" t="s">
        <v>8219</v>
      </c>
      <c r="B2076">
        <v>31</v>
      </c>
      <c r="M2076">
        <v>31</v>
      </c>
    </row>
    <row r="2077" spans="1:13" x14ac:dyDescent="0.3">
      <c r="A2077" t="s">
        <v>8219</v>
      </c>
      <c r="B2077">
        <v>274</v>
      </c>
      <c r="M2077">
        <v>274</v>
      </c>
    </row>
    <row r="2078" spans="1:13" x14ac:dyDescent="0.3">
      <c r="A2078" t="s">
        <v>8219</v>
      </c>
      <c r="B2078">
        <v>17</v>
      </c>
      <c r="M2078">
        <v>17</v>
      </c>
    </row>
    <row r="2079" spans="1:13" x14ac:dyDescent="0.3">
      <c r="A2079" t="s">
        <v>8219</v>
      </c>
      <c r="B2079">
        <v>14</v>
      </c>
      <c r="M2079">
        <v>14</v>
      </c>
    </row>
    <row r="2080" spans="1:13" x14ac:dyDescent="0.3">
      <c r="A2080" t="s">
        <v>8219</v>
      </c>
      <c r="B2080">
        <v>60</v>
      </c>
      <c r="M2080">
        <v>60</v>
      </c>
    </row>
    <row r="2081" spans="1:13" x14ac:dyDescent="0.3">
      <c r="A2081" t="s">
        <v>8219</v>
      </c>
      <c r="B2081">
        <v>33</v>
      </c>
      <c r="M2081">
        <v>33</v>
      </c>
    </row>
    <row r="2082" spans="1:13" x14ac:dyDescent="0.3">
      <c r="A2082" t="s">
        <v>8219</v>
      </c>
      <c r="B2082">
        <v>78</v>
      </c>
      <c r="M2082">
        <v>78</v>
      </c>
    </row>
    <row r="2083" spans="1:13" x14ac:dyDescent="0.3">
      <c r="A2083" t="s">
        <v>8219</v>
      </c>
      <c r="B2083">
        <v>30</v>
      </c>
      <c r="M2083">
        <v>30</v>
      </c>
    </row>
    <row r="2084" spans="1:13" x14ac:dyDescent="0.3">
      <c r="A2084" t="s">
        <v>8219</v>
      </c>
      <c r="B2084">
        <v>136</v>
      </c>
      <c r="M2084">
        <v>136</v>
      </c>
    </row>
    <row r="2085" spans="1:13" x14ac:dyDescent="0.3">
      <c r="A2085" t="s">
        <v>8219</v>
      </c>
      <c r="B2085">
        <v>40</v>
      </c>
      <c r="M2085">
        <v>40</v>
      </c>
    </row>
    <row r="2086" spans="1:13" x14ac:dyDescent="0.3">
      <c r="A2086" t="s">
        <v>8219</v>
      </c>
      <c r="B2086">
        <v>18</v>
      </c>
      <c r="M2086">
        <v>18</v>
      </c>
    </row>
    <row r="2087" spans="1:13" x14ac:dyDescent="0.3">
      <c r="A2087" t="s">
        <v>8219</v>
      </c>
      <c r="B2087">
        <v>39</v>
      </c>
      <c r="M2087">
        <v>39</v>
      </c>
    </row>
    <row r="2088" spans="1:13" x14ac:dyDescent="0.3">
      <c r="A2088" t="s">
        <v>8219</v>
      </c>
      <c r="B2088">
        <v>21</v>
      </c>
      <c r="M2088">
        <v>21</v>
      </c>
    </row>
    <row r="2089" spans="1:13" x14ac:dyDescent="0.3">
      <c r="A2089" t="s">
        <v>8219</v>
      </c>
      <c r="B2089">
        <v>30</v>
      </c>
      <c r="M2089">
        <v>30</v>
      </c>
    </row>
    <row r="2090" spans="1:13" x14ac:dyDescent="0.3">
      <c r="A2090" t="s">
        <v>8219</v>
      </c>
      <c r="B2090">
        <v>27</v>
      </c>
      <c r="M2090">
        <v>27</v>
      </c>
    </row>
    <row r="2091" spans="1:13" x14ac:dyDescent="0.3">
      <c r="A2091" t="s">
        <v>8219</v>
      </c>
      <c r="B2091">
        <v>35</v>
      </c>
      <c r="M2091">
        <v>35</v>
      </c>
    </row>
    <row r="2092" spans="1:13" x14ac:dyDescent="0.3">
      <c r="A2092" t="s">
        <v>8219</v>
      </c>
      <c r="B2092">
        <v>13</v>
      </c>
      <c r="M2092">
        <v>13</v>
      </c>
    </row>
    <row r="2093" spans="1:13" x14ac:dyDescent="0.3">
      <c r="A2093" t="s">
        <v>8219</v>
      </c>
      <c r="B2093">
        <v>23</v>
      </c>
      <c r="M2093">
        <v>23</v>
      </c>
    </row>
    <row r="2094" spans="1:13" x14ac:dyDescent="0.3">
      <c r="A2094" t="s">
        <v>8219</v>
      </c>
      <c r="B2094">
        <v>39</v>
      </c>
      <c r="M2094">
        <v>39</v>
      </c>
    </row>
    <row r="2095" spans="1:13" x14ac:dyDescent="0.3">
      <c r="A2095" t="s">
        <v>8219</v>
      </c>
      <c r="B2095">
        <v>35</v>
      </c>
      <c r="M2095">
        <v>35</v>
      </c>
    </row>
    <row r="2096" spans="1:13" x14ac:dyDescent="0.3">
      <c r="A2096" t="s">
        <v>8219</v>
      </c>
      <c r="B2096">
        <v>27</v>
      </c>
      <c r="M2096">
        <v>27</v>
      </c>
    </row>
    <row r="2097" spans="1:13" x14ac:dyDescent="0.3">
      <c r="A2097" t="s">
        <v>8219</v>
      </c>
      <c r="B2097">
        <v>21</v>
      </c>
      <c r="M2097">
        <v>21</v>
      </c>
    </row>
    <row r="2098" spans="1:13" x14ac:dyDescent="0.3">
      <c r="A2098" t="s">
        <v>8219</v>
      </c>
      <c r="B2098">
        <v>104</v>
      </c>
      <c r="M2098">
        <v>104</v>
      </c>
    </row>
    <row r="2099" spans="1:13" x14ac:dyDescent="0.3">
      <c r="A2099" t="s">
        <v>8219</v>
      </c>
      <c r="B2099">
        <v>19</v>
      </c>
      <c r="M2099">
        <v>19</v>
      </c>
    </row>
    <row r="2100" spans="1:13" x14ac:dyDescent="0.3">
      <c r="A2100" t="s">
        <v>8219</v>
      </c>
      <c r="B2100">
        <v>97</v>
      </c>
      <c r="M2100">
        <v>97</v>
      </c>
    </row>
    <row r="2101" spans="1:13" x14ac:dyDescent="0.3">
      <c r="A2101" t="s">
        <v>8219</v>
      </c>
      <c r="B2101">
        <v>27</v>
      </c>
      <c r="M2101">
        <v>27</v>
      </c>
    </row>
    <row r="2102" spans="1:13" x14ac:dyDescent="0.3">
      <c r="A2102" t="s">
        <v>8219</v>
      </c>
      <c r="B2102">
        <v>24</v>
      </c>
      <c r="M2102">
        <v>24</v>
      </c>
    </row>
    <row r="2103" spans="1:13" x14ac:dyDescent="0.3">
      <c r="A2103" t="s">
        <v>8219</v>
      </c>
      <c r="B2103">
        <v>13</v>
      </c>
      <c r="M2103">
        <v>13</v>
      </c>
    </row>
    <row r="2104" spans="1:13" x14ac:dyDescent="0.3">
      <c r="A2104" t="s">
        <v>8219</v>
      </c>
      <c r="B2104">
        <v>46</v>
      </c>
      <c r="M2104">
        <v>46</v>
      </c>
    </row>
    <row r="2105" spans="1:13" x14ac:dyDescent="0.3">
      <c r="A2105" t="s">
        <v>8219</v>
      </c>
      <c r="B2105">
        <v>4</v>
      </c>
      <c r="M2105">
        <v>4</v>
      </c>
    </row>
    <row r="2106" spans="1:13" x14ac:dyDescent="0.3">
      <c r="A2106" t="s">
        <v>8219</v>
      </c>
      <c r="B2106">
        <v>40</v>
      </c>
      <c r="M2106">
        <v>40</v>
      </c>
    </row>
    <row r="2107" spans="1:13" x14ac:dyDescent="0.3">
      <c r="A2107" t="s">
        <v>8219</v>
      </c>
      <c r="B2107">
        <v>44</v>
      </c>
      <c r="M2107">
        <v>44</v>
      </c>
    </row>
    <row r="2108" spans="1:13" x14ac:dyDescent="0.3">
      <c r="A2108" t="s">
        <v>8219</v>
      </c>
      <c r="B2108">
        <v>35</v>
      </c>
      <c r="M2108">
        <v>35</v>
      </c>
    </row>
    <row r="2109" spans="1:13" x14ac:dyDescent="0.3">
      <c r="A2109" t="s">
        <v>8219</v>
      </c>
      <c r="B2109">
        <v>63</v>
      </c>
      <c r="M2109">
        <v>63</v>
      </c>
    </row>
    <row r="2110" spans="1:13" x14ac:dyDescent="0.3">
      <c r="A2110" t="s">
        <v>8219</v>
      </c>
      <c r="B2110">
        <v>89</v>
      </c>
      <c r="M2110">
        <v>89</v>
      </c>
    </row>
    <row r="2111" spans="1:13" x14ac:dyDescent="0.3">
      <c r="A2111" t="s">
        <v>8219</v>
      </c>
      <c r="B2111">
        <v>15</v>
      </c>
      <c r="M2111">
        <v>15</v>
      </c>
    </row>
    <row r="2112" spans="1:13" x14ac:dyDescent="0.3">
      <c r="A2112" t="s">
        <v>8219</v>
      </c>
      <c r="B2112">
        <v>46</v>
      </c>
      <c r="M2112">
        <v>46</v>
      </c>
    </row>
    <row r="2113" spans="1:13" x14ac:dyDescent="0.3">
      <c r="A2113" t="s">
        <v>8219</v>
      </c>
      <c r="B2113">
        <v>33</v>
      </c>
      <c r="M2113">
        <v>33</v>
      </c>
    </row>
    <row r="2114" spans="1:13" x14ac:dyDescent="0.3">
      <c r="A2114" t="s">
        <v>8219</v>
      </c>
      <c r="B2114">
        <v>52</v>
      </c>
      <c r="M2114">
        <v>52</v>
      </c>
    </row>
    <row r="2115" spans="1:13" x14ac:dyDescent="0.3">
      <c r="A2115" t="s">
        <v>8219</v>
      </c>
      <c r="B2115">
        <v>7</v>
      </c>
      <c r="M2115">
        <v>7</v>
      </c>
    </row>
    <row r="2116" spans="1:13" x14ac:dyDescent="0.3">
      <c r="A2116" t="s">
        <v>8219</v>
      </c>
      <c r="B2116">
        <v>28</v>
      </c>
      <c r="M2116">
        <v>28</v>
      </c>
    </row>
    <row r="2117" spans="1:13" x14ac:dyDescent="0.3">
      <c r="A2117" t="s">
        <v>8219</v>
      </c>
      <c r="B2117">
        <v>11</v>
      </c>
      <c r="M2117">
        <v>11</v>
      </c>
    </row>
    <row r="2118" spans="1:13" x14ac:dyDescent="0.3">
      <c r="A2118" t="s">
        <v>8219</v>
      </c>
      <c r="B2118">
        <v>15</v>
      </c>
      <c r="M2118">
        <v>15</v>
      </c>
    </row>
    <row r="2119" spans="1:13" x14ac:dyDescent="0.3">
      <c r="A2119" t="s">
        <v>8219</v>
      </c>
      <c r="B2119">
        <v>30</v>
      </c>
      <c r="M2119">
        <v>30</v>
      </c>
    </row>
    <row r="2120" spans="1:13" x14ac:dyDescent="0.3">
      <c r="A2120" t="s">
        <v>8219</v>
      </c>
      <c r="B2120">
        <v>27</v>
      </c>
      <c r="M2120">
        <v>27</v>
      </c>
    </row>
    <row r="2121" spans="1:13" x14ac:dyDescent="0.3">
      <c r="A2121" t="s">
        <v>8219</v>
      </c>
      <c r="B2121">
        <v>28</v>
      </c>
      <c r="M2121">
        <v>28</v>
      </c>
    </row>
    <row r="2122" spans="1:13" x14ac:dyDescent="0.3">
      <c r="A2122" t="s">
        <v>8219</v>
      </c>
      <c r="B2122">
        <v>17</v>
      </c>
      <c r="M2122">
        <v>17</v>
      </c>
    </row>
    <row r="2123" spans="1:13" x14ac:dyDescent="0.3">
      <c r="A2123" t="s">
        <v>8219</v>
      </c>
      <c r="B2123">
        <v>50</v>
      </c>
      <c r="M2123">
        <v>50</v>
      </c>
    </row>
    <row r="2124" spans="1:13" x14ac:dyDescent="0.3">
      <c r="A2124" t="s">
        <v>8219</v>
      </c>
      <c r="B2124">
        <v>26</v>
      </c>
      <c r="M2124">
        <v>26</v>
      </c>
    </row>
    <row r="2125" spans="1:13" x14ac:dyDescent="0.3">
      <c r="A2125" t="s">
        <v>8219</v>
      </c>
      <c r="B2125">
        <v>88</v>
      </c>
      <c r="M2125">
        <v>88</v>
      </c>
    </row>
    <row r="2126" spans="1:13" x14ac:dyDescent="0.3">
      <c r="A2126" t="s">
        <v>8219</v>
      </c>
      <c r="B2126">
        <v>91</v>
      </c>
      <c r="M2126">
        <v>91</v>
      </c>
    </row>
    <row r="2127" spans="1:13" x14ac:dyDescent="0.3">
      <c r="A2127" t="s">
        <v>8219</v>
      </c>
      <c r="B2127">
        <v>3</v>
      </c>
      <c r="M2127">
        <v>3</v>
      </c>
    </row>
    <row r="2128" spans="1:13" x14ac:dyDescent="0.3">
      <c r="A2128" t="s">
        <v>8219</v>
      </c>
      <c r="B2128">
        <v>28</v>
      </c>
      <c r="M2128">
        <v>28</v>
      </c>
    </row>
    <row r="2129" spans="1:13" x14ac:dyDescent="0.3">
      <c r="A2129" t="s">
        <v>8219</v>
      </c>
      <c r="B2129">
        <v>77</v>
      </c>
      <c r="M2129">
        <v>77</v>
      </c>
    </row>
    <row r="2130" spans="1:13" x14ac:dyDescent="0.3">
      <c r="A2130" t="s">
        <v>8219</v>
      </c>
      <c r="B2130">
        <v>27</v>
      </c>
      <c r="M2130">
        <v>27</v>
      </c>
    </row>
    <row r="2131" spans="1:13" x14ac:dyDescent="0.3">
      <c r="A2131" t="s">
        <v>8219</v>
      </c>
      <c r="B2131">
        <v>107</v>
      </c>
      <c r="M2131">
        <v>107</v>
      </c>
    </row>
    <row r="2132" spans="1:13" x14ac:dyDescent="0.3">
      <c r="A2132" t="s">
        <v>8219</v>
      </c>
      <c r="B2132">
        <v>96</v>
      </c>
      <c r="M2132">
        <v>96</v>
      </c>
    </row>
    <row r="2133" spans="1:13" x14ac:dyDescent="0.3">
      <c r="A2133" t="s">
        <v>8219</v>
      </c>
      <c r="B2133">
        <v>56</v>
      </c>
      <c r="M2133">
        <v>56</v>
      </c>
    </row>
    <row r="2134" spans="1:13" x14ac:dyDescent="0.3">
      <c r="A2134" t="s">
        <v>8219</v>
      </c>
      <c r="B2134">
        <v>58</v>
      </c>
      <c r="M2134">
        <v>58</v>
      </c>
    </row>
    <row r="2135" spans="1:13" x14ac:dyDescent="0.3">
      <c r="A2135" t="s">
        <v>8219</v>
      </c>
      <c r="B2135">
        <v>15</v>
      </c>
      <c r="M2135">
        <v>15</v>
      </c>
    </row>
    <row r="2136" spans="1:13" x14ac:dyDescent="0.3">
      <c r="A2136" t="s">
        <v>8219</v>
      </c>
      <c r="B2136">
        <v>20</v>
      </c>
      <c r="M2136">
        <v>20</v>
      </c>
    </row>
    <row r="2137" spans="1:13" x14ac:dyDescent="0.3">
      <c r="A2137" t="s">
        <v>8219</v>
      </c>
      <c r="B2137">
        <v>38</v>
      </c>
      <c r="M2137">
        <v>38</v>
      </c>
    </row>
    <row r="2138" spans="1:13" x14ac:dyDescent="0.3">
      <c r="A2138" t="s">
        <v>8219</v>
      </c>
      <c r="B2138">
        <v>33</v>
      </c>
      <c r="M2138">
        <v>33</v>
      </c>
    </row>
    <row r="2139" spans="1:13" x14ac:dyDescent="0.3">
      <c r="A2139" t="s">
        <v>8219</v>
      </c>
      <c r="B2139">
        <v>57</v>
      </c>
      <c r="M2139">
        <v>57</v>
      </c>
    </row>
    <row r="2140" spans="1:13" x14ac:dyDescent="0.3">
      <c r="A2140" t="s">
        <v>8219</v>
      </c>
      <c r="B2140">
        <v>25</v>
      </c>
      <c r="M2140">
        <v>25</v>
      </c>
    </row>
    <row r="2141" spans="1:13" x14ac:dyDescent="0.3">
      <c r="A2141" t="s">
        <v>8219</v>
      </c>
      <c r="B2141">
        <v>14</v>
      </c>
      <c r="M2141">
        <v>14</v>
      </c>
    </row>
    <row r="2142" spans="1:13" x14ac:dyDescent="0.3">
      <c r="A2142" t="s">
        <v>8219</v>
      </c>
      <c r="B2142">
        <v>94</v>
      </c>
      <c r="M2142">
        <v>94</v>
      </c>
    </row>
    <row r="2143" spans="1:13" x14ac:dyDescent="0.3">
      <c r="A2143" t="s">
        <v>8219</v>
      </c>
      <c r="B2143">
        <v>59</v>
      </c>
      <c r="M2143">
        <v>59</v>
      </c>
    </row>
    <row r="2144" spans="1:13" x14ac:dyDescent="0.3">
      <c r="A2144" t="s">
        <v>8219</v>
      </c>
      <c r="B2144">
        <v>36</v>
      </c>
      <c r="M2144">
        <v>36</v>
      </c>
    </row>
    <row r="2145" spans="1:13" x14ac:dyDescent="0.3">
      <c r="A2145" t="s">
        <v>8219</v>
      </c>
      <c r="B2145">
        <v>115</v>
      </c>
      <c r="M2145">
        <v>115</v>
      </c>
    </row>
    <row r="2146" spans="1:13" x14ac:dyDescent="0.3">
      <c r="A2146" t="s">
        <v>8219</v>
      </c>
      <c r="B2146">
        <v>30</v>
      </c>
      <c r="M2146">
        <v>30</v>
      </c>
    </row>
    <row r="2147" spans="1:13" x14ac:dyDescent="0.3">
      <c r="A2147" t="s">
        <v>8219</v>
      </c>
      <c r="B2147">
        <v>52</v>
      </c>
      <c r="M2147">
        <v>52</v>
      </c>
    </row>
    <row r="2148" spans="1:13" x14ac:dyDescent="0.3">
      <c r="A2148" t="s">
        <v>8219</v>
      </c>
      <c r="B2148">
        <v>27</v>
      </c>
      <c r="M2148">
        <v>27</v>
      </c>
    </row>
    <row r="2149" spans="1:13" x14ac:dyDescent="0.3">
      <c r="A2149" t="s">
        <v>8219</v>
      </c>
      <c r="B2149">
        <v>24</v>
      </c>
      <c r="M2149">
        <v>24</v>
      </c>
    </row>
    <row r="2150" spans="1:13" x14ac:dyDescent="0.3">
      <c r="A2150" t="s">
        <v>8219</v>
      </c>
      <c r="B2150">
        <v>10</v>
      </c>
      <c r="M2150">
        <v>10</v>
      </c>
    </row>
    <row r="2151" spans="1:13" x14ac:dyDescent="0.3">
      <c r="A2151" t="s">
        <v>8219</v>
      </c>
      <c r="B2151">
        <v>30</v>
      </c>
      <c r="M2151">
        <v>30</v>
      </c>
    </row>
    <row r="2152" spans="1:13" x14ac:dyDescent="0.3">
      <c r="A2152" t="s">
        <v>8219</v>
      </c>
      <c r="B2152">
        <v>71</v>
      </c>
      <c r="M2152">
        <v>71</v>
      </c>
    </row>
    <row r="2153" spans="1:13" x14ac:dyDescent="0.3">
      <c r="A2153" t="s">
        <v>8219</v>
      </c>
      <c r="B2153">
        <v>10</v>
      </c>
      <c r="M2153">
        <v>10</v>
      </c>
    </row>
    <row r="2154" spans="1:13" x14ac:dyDescent="0.3">
      <c r="A2154" t="s">
        <v>8219</v>
      </c>
      <c r="B2154">
        <v>24</v>
      </c>
      <c r="M2154">
        <v>24</v>
      </c>
    </row>
    <row r="2155" spans="1:13" x14ac:dyDescent="0.3">
      <c r="A2155" t="s">
        <v>8219</v>
      </c>
      <c r="B2155">
        <v>38</v>
      </c>
      <c r="M2155">
        <v>38</v>
      </c>
    </row>
    <row r="2156" spans="1:13" x14ac:dyDescent="0.3">
      <c r="A2156" t="s">
        <v>8219</v>
      </c>
      <c r="B2156">
        <v>26</v>
      </c>
      <c r="M2156">
        <v>26</v>
      </c>
    </row>
    <row r="2157" spans="1:13" x14ac:dyDescent="0.3">
      <c r="A2157" t="s">
        <v>8219</v>
      </c>
      <c r="B2157">
        <v>19</v>
      </c>
      <c r="M2157">
        <v>19</v>
      </c>
    </row>
    <row r="2158" spans="1:13" x14ac:dyDescent="0.3">
      <c r="A2158" t="s">
        <v>8219</v>
      </c>
      <c r="B2158">
        <v>11</v>
      </c>
      <c r="M2158">
        <v>11</v>
      </c>
    </row>
    <row r="2159" spans="1:13" x14ac:dyDescent="0.3">
      <c r="A2159" t="s">
        <v>8219</v>
      </c>
      <c r="B2159">
        <v>27</v>
      </c>
      <c r="M2159">
        <v>27</v>
      </c>
    </row>
    <row r="2160" spans="1:13" x14ac:dyDescent="0.3">
      <c r="A2160" t="s">
        <v>8219</v>
      </c>
      <c r="B2160">
        <v>34</v>
      </c>
      <c r="M2160">
        <v>34</v>
      </c>
    </row>
    <row r="2161" spans="1:13" x14ac:dyDescent="0.3">
      <c r="A2161" t="s">
        <v>8219</v>
      </c>
      <c r="B2161">
        <v>20</v>
      </c>
      <c r="M2161">
        <v>20</v>
      </c>
    </row>
    <row r="2162" spans="1:13" x14ac:dyDescent="0.3">
      <c r="A2162" t="s">
        <v>8219</v>
      </c>
      <c r="B2162">
        <v>37</v>
      </c>
      <c r="M2162">
        <v>37</v>
      </c>
    </row>
    <row r="2163" spans="1:13" x14ac:dyDescent="0.3">
      <c r="A2163" t="s">
        <v>8219</v>
      </c>
      <c r="B2163">
        <v>20</v>
      </c>
      <c r="M2163">
        <v>20</v>
      </c>
    </row>
    <row r="2164" spans="1:13" x14ac:dyDescent="0.3">
      <c r="A2164" t="s">
        <v>8219</v>
      </c>
      <c r="B2164">
        <v>10</v>
      </c>
      <c r="M2164">
        <v>10</v>
      </c>
    </row>
    <row r="2165" spans="1:13" x14ac:dyDescent="0.3">
      <c r="A2165" t="s">
        <v>8219</v>
      </c>
      <c r="B2165">
        <v>26</v>
      </c>
      <c r="M2165">
        <v>26</v>
      </c>
    </row>
    <row r="2166" spans="1:13" x14ac:dyDescent="0.3">
      <c r="A2166" t="s">
        <v>8219</v>
      </c>
      <c r="B2166">
        <v>20</v>
      </c>
      <c r="M2166">
        <v>20</v>
      </c>
    </row>
    <row r="2167" spans="1:13" x14ac:dyDescent="0.3">
      <c r="A2167" t="s">
        <v>8219</v>
      </c>
      <c r="B2167">
        <v>46</v>
      </c>
      <c r="M2167">
        <v>46</v>
      </c>
    </row>
    <row r="2168" spans="1:13" x14ac:dyDescent="0.3">
      <c r="A2168" t="s">
        <v>8219</v>
      </c>
      <c r="B2168">
        <v>76</v>
      </c>
      <c r="M2168">
        <v>76</v>
      </c>
    </row>
    <row r="2169" spans="1:13" x14ac:dyDescent="0.3">
      <c r="A2169" t="s">
        <v>8219</v>
      </c>
      <c r="B2169">
        <v>41</v>
      </c>
      <c r="M2169">
        <v>41</v>
      </c>
    </row>
    <row r="2170" spans="1:13" x14ac:dyDescent="0.3">
      <c r="A2170" t="s">
        <v>8219</v>
      </c>
      <c r="B2170">
        <v>7</v>
      </c>
      <c r="M2170">
        <v>7</v>
      </c>
    </row>
    <row r="2171" spans="1:13" x14ac:dyDescent="0.3">
      <c r="A2171" t="s">
        <v>8219</v>
      </c>
      <c r="B2171">
        <v>49</v>
      </c>
      <c r="M2171">
        <v>49</v>
      </c>
    </row>
    <row r="2172" spans="1:13" x14ac:dyDescent="0.3">
      <c r="A2172" t="s">
        <v>8219</v>
      </c>
      <c r="B2172">
        <v>26</v>
      </c>
      <c r="M2172">
        <v>26</v>
      </c>
    </row>
    <row r="2173" spans="1:13" x14ac:dyDescent="0.3">
      <c r="A2173" t="s">
        <v>8219</v>
      </c>
      <c r="B2173">
        <v>65</v>
      </c>
      <c r="M2173">
        <v>65</v>
      </c>
    </row>
    <row r="2174" spans="1:13" x14ac:dyDescent="0.3">
      <c r="A2174" t="s">
        <v>8219</v>
      </c>
      <c r="B2174">
        <v>28</v>
      </c>
      <c r="M2174">
        <v>28</v>
      </c>
    </row>
    <row r="2175" spans="1:13" x14ac:dyDescent="0.3">
      <c r="A2175" t="s">
        <v>8219</v>
      </c>
      <c r="B2175">
        <v>8</v>
      </c>
      <c r="M2175">
        <v>8</v>
      </c>
    </row>
    <row r="2176" spans="1:13" x14ac:dyDescent="0.3">
      <c r="A2176" t="s">
        <v>8219</v>
      </c>
      <c r="B2176">
        <v>3</v>
      </c>
      <c r="M2176">
        <v>3</v>
      </c>
    </row>
    <row r="2177" spans="1:13" x14ac:dyDescent="0.3">
      <c r="A2177" t="s">
        <v>8219</v>
      </c>
      <c r="B2177">
        <v>9</v>
      </c>
      <c r="M2177">
        <v>9</v>
      </c>
    </row>
    <row r="2178" spans="1:13" x14ac:dyDescent="0.3">
      <c r="A2178" t="s">
        <v>8219</v>
      </c>
      <c r="B2178">
        <v>9</v>
      </c>
      <c r="M2178">
        <v>9</v>
      </c>
    </row>
    <row r="2179" spans="1:13" x14ac:dyDescent="0.3">
      <c r="A2179" t="s">
        <v>8219</v>
      </c>
      <c r="B2179">
        <v>20</v>
      </c>
      <c r="M2179">
        <v>20</v>
      </c>
    </row>
    <row r="2180" spans="1:13" x14ac:dyDescent="0.3">
      <c r="A2180" t="s">
        <v>8219</v>
      </c>
      <c r="B2180">
        <v>57</v>
      </c>
      <c r="M2180">
        <v>57</v>
      </c>
    </row>
    <row r="2181" spans="1:13" x14ac:dyDescent="0.3">
      <c r="A2181" t="s">
        <v>8219</v>
      </c>
      <c r="B2181">
        <v>8</v>
      </c>
      <c r="M2181">
        <v>8</v>
      </c>
    </row>
    <row r="2182" spans="1:13" x14ac:dyDescent="0.3">
      <c r="A2182" t="s">
        <v>8219</v>
      </c>
      <c r="B2182">
        <v>14</v>
      </c>
      <c r="M2182">
        <v>14</v>
      </c>
    </row>
    <row r="2183" spans="1:13" x14ac:dyDescent="0.3">
      <c r="A2183" t="s">
        <v>8219</v>
      </c>
      <c r="B2183">
        <v>17</v>
      </c>
      <c r="M2183">
        <v>17</v>
      </c>
    </row>
    <row r="2184" spans="1:13" x14ac:dyDescent="0.3">
      <c r="A2184" t="s">
        <v>8219</v>
      </c>
      <c r="B2184">
        <v>100</v>
      </c>
      <c r="M2184">
        <v>100</v>
      </c>
    </row>
    <row r="2185" spans="1:13" x14ac:dyDescent="0.3">
      <c r="A2185" t="s">
        <v>8219</v>
      </c>
      <c r="B2185">
        <v>32</v>
      </c>
      <c r="M2185">
        <v>32</v>
      </c>
    </row>
    <row r="2186" spans="1:13" x14ac:dyDescent="0.3">
      <c r="A2186" t="s">
        <v>8219</v>
      </c>
      <c r="B2186">
        <v>3</v>
      </c>
      <c r="M2186">
        <v>3</v>
      </c>
    </row>
  </sheetData>
  <mergeCells count="3">
    <mergeCell ref="T17:U19"/>
    <mergeCell ref="T28:U30"/>
    <mergeCell ref="G19:K25"/>
  </mergeCells>
  <conditionalFormatting sqref="A1:A2186">
    <cfRule type="containsText" dxfId="7" priority="5" operator="containsText" text="live">
      <formula>NOT(ISERROR(SEARCH("live",A1)))</formula>
    </cfRule>
    <cfRule type="containsText" dxfId="6" priority="6" operator="containsText" text="canceled">
      <formula>NOT(ISERROR(SEARCH("canceled",A1)))</formula>
    </cfRule>
    <cfRule type="containsText" dxfId="5" priority="7" operator="containsText" text="failed">
      <formula>NOT(ISERROR(SEARCH("failed",A1)))</formula>
    </cfRule>
    <cfRule type="containsText" dxfId="4" priority="8" operator="containsText" text="successful">
      <formula>NOT(ISERROR(SEARCH("successful",A1)))</formula>
    </cfRule>
  </conditionalFormatting>
  <conditionalFormatting sqref="D1:D1531">
    <cfRule type="containsText" dxfId="3" priority="1" operator="containsText" text="live">
      <formula>NOT(ISERROR(SEARCH("live",D1)))</formula>
    </cfRule>
    <cfRule type="containsText" dxfId="2" priority="2" operator="containsText" text="canceled">
      <formula>NOT(ISERROR(SEARCH("canceled",D1)))</formula>
    </cfRule>
    <cfRule type="containsText" dxfId="1" priority="3" operator="containsText" text="failed">
      <formula>NOT(ISERROR(SEARCH("failed",D1)))</formula>
    </cfRule>
    <cfRule type="containsText" dxfId="0" priority="4" operator="containsText" text="successful">
      <formula>NOT(ISERROR(SEARCH("successful",D1)))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7</vt:i4>
      </vt:variant>
      <vt:variant>
        <vt:lpstr>Charts</vt:lpstr>
      </vt:variant>
      <vt:variant>
        <vt:i4>1</vt:i4>
      </vt:variant>
      <vt:variant>
        <vt:lpstr>Named Ranges</vt:lpstr>
      </vt:variant>
      <vt:variant>
        <vt:i4>2</vt:i4>
      </vt:variant>
    </vt:vector>
  </HeadingPairs>
  <TitlesOfParts>
    <vt:vector size="10" baseType="lpstr">
      <vt:lpstr>Pivot Table-Category</vt:lpstr>
      <vt:lpstr>Pivot Table-SubCategory</vt:lpstr>
      <vt:lpstr>Pivot Table-Time Series Plot-Mo</vt:lpstr>
      <vt:lpstr>Pivot Table-Time Series Plot-Yr</vt:lpstr>
      <vt:lpstr>Data</vt:lpstr>
      <vt:lpstr>Bonus</vt:lpstr>
      <vt:lpstr>Bonus Statistical Analysis</vt:lpstr>
      <vt:lpstr>Backer Count Comparison</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Ben Roseburrough</cp:lastModifiedBy>
  <dcterms:created xsi:type="dcterms:W3CDTF">2017-04-20T15:17:24Z</dcterms:created>
  <dcterms:modified xsi:type="dcterms:W3CDTF">2020-01-18T21:00:54Z</dcterms:modified>
</cp:coreProperties>
</file>