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ichi/Desktop/Lancers/20240307_集配勤務スケジューリング/release/optimizer3.20240524.rev5/config/"/>
    </mc:Choice>
  </mc:AlternateContent>
  <xr:revisionPtr revIDLastSave="0" documentId="13_ncr:1_{424D4E93-ABC5-DB4C-BD8A-563FC1FD0E39}" xr6:coauthVersionLast="47" xr6:coauthVersionMax="47" xr10:uidLastSave="{00000000-0000-0000-0000-000000000000}"/>
  <bookViews>
    <workbookView xWindow="1440" yWindow="500" windowWidth="32180" windowHeight="21100" activeTab="6" xr2:uid="{3C8AEFA5-3A52-4537-998A-3E948BEA4DDF}"/>
  </bookViews>
  <sheets>
    <sheet name="設定" sheetId="4" r:id="rId1"/>
    <sheet name="ルート表" sheetId="6" r:id="rId2"/>
    <sheet name="スキル表" sheetId="5" r:id="rId3"/>
    <sheet name="シフト割り振り無効対象" sheetId="12" r:id="rId4"/>
    <sheet name="ルート割当表" sheetId="11" r:id="rId5"/>
    <sheet name="残業予定" sheetId="7" r:id="rId6"/>
    <sheet name="作業員予定表" sheetId="8" r:id="rId7"/>
    <sheet name="作業時間実績" sheetId="13" r:id="rId8"/>
  </sheets>
  <definedNames>
    <definedName name="_xlnm._FilterDatabase" localSheetId="2" hidden="1">スキル表!#REF!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630" i="6" l="1"/>
  <c r="AO629" i="6"/>
  <c r="AO628" i="6"/>
  <c r="AO627" i="6"/>
  <c r="AO626" i="6"/>
  <c r="AO625" i="6"/>
  <c r="AO624" i="6"/>
  <c r="AO623" i="6"/>
  <c r="AO622" i="6"/>
  <c r="AO621" i="6"/>
  <c r="AO620" i="6"/>
  <c r="AO619" i="6"/>
  <c r="AO618" i="6"/>
  <c r="AO617" i="6"/>
  <c r="AO616" i="6"/>
  <c r="AO615" i="6"/>
  <c r="AO614" i="6"/>
  <c r="AO613" i="6"/>
  <c r="AO612" i="6"/>
  <c r="AO611" i="6"/>
  <c r="AO610" i="6"/>
  <c r="AO609" i="6"/>
  <c r="AO608" i="6"/>
  <c r="AO607" i="6"/>
  <c r="AO606" i="6"/>
  <c r="AO605" i="6"/>
  <c r="AO604" i="6"/>
  <c r="AO603" i="6"/>
  <c r="AO602" i="6"/>
  <c r="AO601" i="6"/>
  <c r="AO600" i="6"/>
  <c r="AO599" i="6"/>
  <c r="AO598" i="6"/>
  <c r="AO597" i="6"/>
  <c r="AO596" i="6"/>
  <c r="AO595" i="6"/>
  <c r="AO594" i="6"/>
  <c r="AO593" i="6"/>
  <c r="AO592" i="6"/>
  <c r="AO591" i="6"/>
  <c r="AO590" i="6"/>
  <c r="AO589" i="6"/>
  <c r="AO588" i="6"/>
  <c r="AO587" i="6"/>
  <c r="AO586" i="6"/>
  <c r="AO585" i="6"/>
  <c r="AO584" i="6"/>
  <c r="AO583" i="6"/>
  <c r="AO582" i="6"/>
  <c r="AO581" i="6"/>
  <c r="AO580" i="6"/>
  <c r="AO579" i="6"/>
  <c r="AO578" i="6"/>
  <c r="AO577" i="6"/>
  <c r="AO576" i="6"/>
  <c r="AO575" i="6"/>
  <c r="AO574" i="6"/>
  <c r="AO573" i="6"/>
  <c r="AO572" i="6"/>
  <c r="AO571" i="6"/>
  <c r="AO570" i="6"/>
  <c r="AO569" i="6"/>
  <c r="AO568" i="6"/>
  <c r="AO567" i="6"/>
  <c r="AO566" i="6"/>
  <c r="AO565" i="6"/>
  <c r="AO564" i="6"/>
  <c r="AO563" i="6"/>
  <c r="AO562" i="6"/>
  <c r="AO561" i="6"/>
  <c r="AO560" i="6"/>
  <c r="AO559" i="6"/>
  <c r="AO558" i="6"/>
  <c r="AO557" i="6"/>
  <c r="AO556" i="6"/>
  <c r="AO555" i="6"/>
  <c r="AO554" i="6"/>
  <c r="AO553" i="6"/>
  <c r="AO552" i="6"/>
  <c r="AO551" i="6"/>
  <c r="AO550" i="6"/>
  <c r="AO549" i="6"/>
  <c r="AO548" i="6"/>
  <c r="AO547" i="6"/>
  <c r="AO546" i="6"/>
  <c r="AO545" i="6"/>
  <c r="AO544" i="6"/>
  <c r="AO543" i="6"/>
  <c r="AO542" i="6"/>
  <c r="AO541" i="6"/>
  <c r="AO540" i="6"/>
  <c r="AO539" i="6"/>
  <c r="AO538" i="6"/>
  <c r="AO537" i="6"/>
  <c r="AO536" i="6"/>
  <c r="AO535" i="6"/>
  <c r="AO534" i="6"/>
  <c r="AO533" i="6"/>
  <c r="AO532" i="6"/>
  <c r="AO531" i="6"/>
  <c r="AO530" i="6"/>
  <c r="AO529" i="6"/>
  <c r="AO528" i="6"/>
  <c r="AO527" i="6"/>
  <c r="AO526" i="6"/>
  <c r="AO525" i="6"/>
  <c r="AO524" i="6"/>
  <c r="AO523" i="6"/>
  <c r="AO522" i="6"/>
  <c r="AO521" i="6"/>
  <c r="AO520" i="6"/>
  <c r="AO519" i="6"/>
  <c r="AO518" i="6"/>
  <c r="AO517" i="6"/>
  <c r="AO516" i="6"/>
  <c r="AO515" i="6"/>
  <c r="AO514" i="6"/>
  <c r="AO513" i="6"/>
  <c r="AO512" i="6"/>
  <c r="AO511" i="6"/>
  <c r="AO510" i="6"/>
  <c r="AO509" i="6"/>
  <c r="AO508" i="6"/>
  <c r="AO507" i="6"/>
  <c r="AO506" i="6"/>
  <c r="AO505" i="6"/>
  <c r="AO504" i="6"/>
  <c r="AO503" i="6"/>
  <c r="AO502" i="6"/>
  <c r="AO501" i="6"/>
  <c r="AO500" i="6"/>
  <c r="AO499" i="6"/>
  <c r="AO498" i="6"/>
  <c r="AO497" i="6"/>
  <c r="AO496" i="6"/>
  <c r="AO495" i="6"/>
  <c r="AO494" i="6"/>
  <c r="AO493" i="6"/>
  <c r="AO492" i="6"/>
  <c r="AO491" i="6"/>
  <c r="AO490" i="6"/>
  <c r="AO489" i="6"/>
  <c r="AO488" i="6"/>
  <c r="AO487" i="6"/>
  <c r="AO486" i="6"/>
  <c r="AO485" i="6"/>
  <c r="AO484" i="6"/>
  <c r="AO483" i="6"/>
  <c r="AO482" i="6"/>
  <c r="AO481" i="6"/>
  <c r="AO480" i="6"/>
  <c r="AO479" i="6"/>
  <c r="AO478" i="6"/>
  <c r="AO477" i="6"/>
  <c r="AO476" i="6"/>
  <c r="AO475" i="6"/>
  <c r="AO474" i="6"/>
  <c r="AO473" i="6"/>
  <c r="AO472" i="6"/>
  <c r="AO471" i="6"/>
  <c r="AO470" i="6"/>
  <c r="AO469" i="6"/>
  <c r="AO468" i="6"/>
  <c r="AO467" i="6"/>
  <c r="AO466" i="6"/>
  <c r="AO465" i="6"/>
  <c r="AO464" i="6"/>
  <c r="AO463" i="6"/>
  <c r="AO462" i="6"/>
  <c r="AO461" i="6"/>
  <c r="AO460" i="6"/>
  <c r="AO459" i="6"/>
  <c r="AO458" i="6"/>
  <c r="AO457" i="6"/>
  <c r="AO456" i="6"/>
  <c r="AO455" i="6"/>
  <c r="AO454" i="6"/>
  <c r="AO453" i="6"/>
  <c r="AO452" i="6"/>
  <c r="AO451" i="6"/>
  <c r="AO450" i="6"/>
  <c r="AO449" i="6"/>
  <c r="AO448" i="6"/>
  <c r="AO447" i="6"/>
  <c r="AO446" i="6"/>
  <c r="AO445" i="6"/>
  <c r="AO444" i="6"/>
  <c r="AO443" i="6"/>
  <c r="AO442" i="6"/>
  <c r="AO441" i="6"/>
  <c r="AO440" i="6"/>
  <c r="AO439" i="6"/>
  <c r="AO438" i="6"/>
  <c r="AO437" i="6"/>
  <c r="AO436" i="6"/>
  <c r="AO435" i="6"/>
  <c r="AO434" i="6"/>
  <c r="AO433" i="6"/>
  <c r="AO432" i="6"/>
  <c r="AO431" i="6"/>
  <c r="AO430" i="6"/>
  <c r="AO429" i="6"/>
  <c r="AO428" i="6"/>
  <c r="AO427" i="6"/>
  <c r="AO426" i="6"/>
  <c r="AO425" i="6"/>
  <c r="AO424" i="6"/>
  <c r="AO423" i="6"/>
  <c r="AO422" i="6"/>
  <c r="AO421" i="6"/>
  <c r="AO420" i="6"/>
  <c r="AO419" i="6"/>
  <c r="AO418" i="6"/>
  <c r="AO417" i="6"/>
  <c r="AO416" i="6"/>
  <c r="AO415" i="6"/>
  <c r="AO414" i="6"/>
  <c r="AO413" i="6"/>
  <c r="AO412" i="6"/>
  <c r="AO411" i="6"/>
  <c r="AO410" i="6"/>
  <c r="AO409" i="6"/>
  <c r="AO408" i="6"/>
  <c r="AO407" i="6"/>
  <c r="AO406" i="6"/>
  <c r="AO405" i="6"/>
  <c r="AO404" i="6"/>
  <c r="AO403" i="6"/>
  <c r="AO402" i="6"/>
  <c r="AO401" i="6"/>
  <c r="AO400" i="6"/>
  <c r="AO399" i="6"/>
  <c r="AO398" i="6"/>
  <c r="AO397" i="6"/>
  <c r="AO396" i="6"/>
  <c r="AO395" i="6"/>
  <c r="AO394" i="6"/>
  <c r="AO393" i="6"/>
  <c r="AO392" i="6"/>
  <c r="AO391" i="6"/>
  <c r="AO390" i="6"/>
  <c r="AO389" i="6"/>
  <c r="AO388" i="6"/>
  <c r="AO387" i="6"/>
  <c r="AO386" i="6"/>
  <c r="AO385" i="6"/>
  <c r="AO384" i="6"/>
  <c r="AO383" i="6"/>
  <c r="AO382" i="6"/>
  <c r="AO381" i="6"/>
  <c r="AO380" i="6"/>
  <c r="AO379" i="6"/>
  <c r="AO378" i="6"/>
  <c r="AO377" i="6"/>
  <c r="AO376" i="6"/>
  <c r="AO375" i="6"/>
  <c r="AO374" i="6"/>
  <c r="AO373" i="6"/>
  <c r="AO372" i="6"/>
  <c r="AO371" i="6"/>
  <c r="AO370" i="6"/>
  <c r="AO369" i="6"/>
  <c r="AO368" i="6"/>
  <c r="AO367" i="6"/>
  <c r="AO366" i="6"/>
  <c r="AO365" i="6"/>
  <c r="AO364" i="6"/>
  <c r="AO363" i="6"/>
  <c r="AO362" i="6"/>
  <c r="AO361" i="6"/>
  <c r="AO360" i="6"/>
  <c r="AO359" i="6"/>
  <c r="AO358" i="6"/>
  <c r="AO357" i="6"/>
  <c r="AO356" i="6"/>
  <c r="AO355" i="6"/>
  <c r="AO354" i="6"/>
  <c r="AO353" i="6"/>
  <c r="AO352" i="6"/>
  <c r="AO351" i="6"/>
  <c r="AO350" i="6"/>
  <c r="AO349" i="6"/>
  <c r="AO348" i="6"/>
  <c r="AO347" i="6"/>
  <c r="AO346" i="6"/>
  <c r="AO345" i="6"/>
  <c r="AO344" i="6"/>
  <c r="AO343" i="6"/>
  <c r="AO342" i="6"/>
  <c r="AO341" i="6"/>
  <c r="AO340" i="6"/>
  <c r="AO339" i="6"/>
  <c r="AO338" i="6"/>
  <c r="AO337" i="6"/>
  <c r="AO336" i="6"/>
  <c r="AO335" i="6"/>
  <c r="AO334" i="6"/>
  <c r="AO333" i="6"/>
  <c r="AO332" i="6"/>
  <c r="AO331" i="6"/>
  <c r="AO330" i="6"/>
  <c r="AO329" i="6"/>
  <c r="AO328" i="6"/>
  <c r="AO327" i="6"/>
  <c r="AO326" i="6"/>
  <c r="AO325" i="6"/>
  <c r="AO324" i="6"/>
  <c r="AO323" i="6"/>
  <c r="AO322" i="6"/>
  <c r="AO321" i="6"/>
  <c r="AO320" i="6"/>
  <c r="AO319" i="6"/>
  <c r="AO318" i="6"/>
  <c r="AO317" i="6"/>
  <c r="AO316" i="6"/>
  <c r="AO315" i="6"/>
  <c r="AO314" i="6"/>
  <c r="AO313" i="6"/>
  <c r="AO312" i="6"/>
  <c r="AO311" i="6"/>
  <c r="AO310" i="6"/>
  <c r="AO309" i="6"/>
  <c r="AO308" i="6"/>
  <c r="AO307" i="6"/>
  <c r="AO306" i="6"/>
  <c r="AO305" i="6"/>
  <c r="AO304" i="6"/>
  <c r="AO303" i="6"/>
  <c r="AO302" i="6"/>
  <c r="AO301" i="6"/>
  <c r="AO300" i="6"/>
  <c r="AO299" i="6"/>
  <c r="AO298" i="6"/>
  <c r="AO297" i="6"/>
  <c r="AO296" i="6"/>
  <c r="AO295" i="6"/>
  <c r="AO294" i="6"/>
  <c r="AO293" i="6"/>
  <c r="AO292" i="6"/>
  <c r="AO291" i="6"/>
  <c r="AO290" i="6"/>
  <c r="AO289" i="6"/>
  <c r="AO288" i="6"/>
  <c r="AO287" i="6"/>
  <c r="AO286" i="6"/>
  <c r="AO285" i="6"/>
  <c r="AO284" i="6"/>
  <c r="AO283" i="6"/>
  <c r="AO282" i="6"/>
  <c r="AO281" i="6"/>
  <c r="AO280" i="6"/>
  <c r="AO279" i="6"/>
  <c r="AO278" i="6"/>
  <c r="AO277" i="6"/>
  <c r="AO276" i="6"/>
  <c r="AO275" i="6"/>
  <c r="AO274" i="6"/>
  <c r="AO273" i="6"/>
  <c r="AO272" i="6"/>
  <c r="AO271" i="6"/>
  <c r="AO270" i="6"/>
  <c r="AO269" i="6"/>
  <c r="AO268" i="6"/>
  <c r="AO267" i="6"/>
  <c r="AO266" i="6"/>
  <c r="AO265" i="6"/>
  <c r="AO264" i="6"/>
  <c r="AO263" i="6"/>
  <c r="AO262" i="6"/>
  <c r="AO261" i="6"/>
  <c r="AO260" i="6"/>
  <c r="AO259" i="6"/>
  <c r="AO258" i="6"/>
  <c r="AO257" i="6"/>
  <c r="AO256" i="6"/>
  <c r="AO255" i="6"/>
  <c r="AO254" i="6"/>
  <c r="AO253" i="6"/>
  <c r="AO252" i="6"/>
  <c r="AO251" i="6"/>
  <c r="AO250" i="6"/>
  <c r="AO249" i="6"/>
  <c r="AO248" i="6"/>
  <c r="AO247" i="6"/>
  <c r="AO246" i="6"/>
  <c r="AO245" i="6"/>
  <c r="AO244" i="6"/>
  <c r="AO243" i="6"/>
  <c r="AO242" i="6"/>
  <c r="AO241" i="6"/>
  <c r="AO240" i="6"/>
  <c r="AO239" i="6"/>
  <c r="AO238" i="6"/>
  <c r="AO237" i="6"/>
  <c r="AO236" i="6"/>
  <c r="AO235" i="6"/>
  <c r="AO234" i="6"/>
  <c r="AO233" i="6"/>
  <c r="AO232" i="6"/>
  <c r="AO231" i="6"/>
  <c r="AO230" i="6"/>
  <c r="AO229" i="6"/>
  <c r="AO228" i="6"/>
  <c r="AO227" i="6"/>
  <c r="AO226" i="6"/>
  <c r="AO225" i="6"/>
  <c r="AO224" i="6"/>
  <c r="AO223" i="6"/>
  <c r="AO222" i="6"/>
  <c r="AO221" i="6"/>
  <c r="AO220" i="6"/>
  <c r="AO219" i="6"/>
  <c r="AO218" i="6"/>
  <c r="AO217" i="6"/>
  <c r="AO216" i="6"/>
  <c r="AO215" i="6"/>
  <c r="AO214" i="6"/>
  <c r="AO213" i="6"/>
  <c r="AO212" i="6"/>
  <c r="AO211" i="6"/>
  <c r="AO210" i="6"/>
  <c r="AO209" i="6"/>
  <c r="AO208" i="6"/>
  <c r="AO207" i="6"/>
  <c r="AO206" i="6"/>
  <c r="AO205" i="6"/>
  <c r="AO204" i="6"/>
  <c r="AO203" i="6"/>
  <c r="AO202" i="6"/>
  <c r="AO201" i="6"/>
  <c r="AO200" i="6"/>
  <c r="AO199" i="6"/>
  <c r="AO198" i="6"/>
  <c r="AO197" i="6"/>
  <c r="AO196" i="6"/>
  <c r="AO195" i="6"/>
  <c r="AO194" i="6"/>
  <c r="AO193" i="6"/>
  <c r="AO192" i="6"/>
  <c r="AO191" i="6"/>
  <c r="AO190" i="6"/>
  <c r="AO189" i="6"/>
  <c r="AO188" i="6"/>
  <c r="AO187" i="6"/>
  <c r="AO186" i="6"/>
  <c r="AO185" i="6"/>
  <c r="AO184" i="6"/>
  <c r="AO183" i="6"/>
  <c r="AO182" i="6"/>
  <c r="AO181" i="6"/>
  <c r="AO180" i="6"/>
  <c r="AO179" i="6"/>
  <c r="AO178" i="6"/>
  <c r="AO177" i="6"/>
  <c r="AO176" i="6"/>
  <c r="AO175" i="6"/>
  <c r="AO174" i="6"/>
  <c r="AO173" i="6"/>
  <c r="AO172" i="6"/>
  <c r="AO171" i="6"/>
  <c r="AO170" i="6"/>
  <c r="AO169" i="6"/>
  <c r="AO168" i="6"/>
  <c r="AO167" i="6"/>
  <c r="AO166" i="6"/>
  <c r="AO165" i="6"/>
  <c r="AO164" i="6"/>
  <c r="AO163" i="6"/>
  <c r="AO162" i="6"/>
  <c r="AO161" i="6"/>
  <c r="AO160" i="6"/>
  <c r="AO159" i="6"/>
  <c r="AO158" i="6"/>
  <c r="AO157" i="6"/>
  <c r="AO156" i="6"/>
  <c r="AO155" i="6"/>
  <c r="AO154" i="6"/>
  <c r="AO153" i="6"/>
  <c r="AO152" i="6"/>
  <c r="AO151" i="6"/>
  <c r="AO150" i="6"/>
  <c r="AO149" i="6"/>
  <c r="AO148" i="6"/>
  <c r="AO147" i="6"/>
  <c r="AO146" i="6"/>
  <c r="AO145" i="6"/>
  <c r="AO144" i="6"/>
  <c r="AO143" i="6"/>
  <c r="AO142" i="6"/>
  <c r="AO141" i="6"/>
  <c r="AO140" i="6"/>
  <c r="AO139" i="6"/>
  <c r="AO138" i="6"/>
  <c r="AO137" i="6"/>
  <c r="AO136" i="6"/>
  <c r="AO135" i="6"/>
  <c r="AO134" i="6"/>
  <c r="AO133" i="6"/>
  <c r="AO132" i="6"/>
  <c r="AO131" i="6"/>
  <c r="AO130" i="6"/>
  <c r="AO129" i="6"/>
  <c r="AO128" i="6"/>
  <c r="AO127" i="6"/>
  <c r="AO126" i="6"/>
  <c r="AO125" i="6"/>
  <c r="AO124" i="6"/>
  <c r="AO123" i="6"/>
  <c r="AO122" i="6"/>
  <c r="AO121" i="6"/>
  <c r="AO120" i="6"/>
  <c r="AO119" i="6"/>
  <c r="AO118" i="6"/>
  <c r="AO117" i="6"/>
  <c r="AO116" i="6"/>
  <c r="AO115" i="6"/>
  <c r="AO114" i="6"/>
  <c r="AO113" i="6"/>
  <c r="AO112" i="6"/>
  <c r="AO111" i="6"/>
  <c r="AO110" i="6"/>
  <c r="AO109" i="6"/>
  <c r="AO108" i="6"/>
  <c r="AO107" i="6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O5" i="6"/>
  <c r="AO4" i="6"/>
  <c r="Q23" i="13"/>
  <c r="P23" i="13"/>
  <c r="O23" i="13"/>
  <c r="N23" i="13"/>
  <c r="M23" i="13"/>
  <c r="L23" i="13"/>
  <c r="Q22" i="13"/>
  <c r="P22" i="13"/>
  <c r="O22" i="13"/>
  <c r="N22" i="13"/>
  <c r="M22" i="13"/>
  <c r="L22" i="13"/>
  <c r="Q21" i="13"/>
  <c r="P21" i="13"/>
  <c r="O21" i="13"/>
  <c r="N21" i="13"/>
  <c r="M21" i="13"/>
  <c r="L21" i="13"/>
  <c r="Q20" i="13"/>
  <c r="P20" i="13"/>
  <c r="O20" i="13"/>
  <c r="N20" i="13"/>
  <c r="M20" i="13"/>
  <c r="L20" i="13"/>
  <c r="Q19" i="13"/>
  <c r="P19" i="13"/>
  <c r="O19" i="13"/>
  <c r="N19" i="13"/>
  <c r="Q18" i="13"/>
  <c r="P18" i="13"/>
  <c r="O18" i="13"/>
  <c r="N18" i="13"/>
  <c r="M18" i="13"/>
  <c r="L18" i="13"/>
  <c r="Q17" i="13"/>
  <c r="P17" i="13"/>
  <c r="O17" i="13"/>
  <c r="N17" i="13"/>
  <c r="M17" i="13"/>
  <c r="L17" i="13"/>
  <c r="Q16" i="13"/>
  <c r="P16" i="13"/>
  <c r="O16" i="13"/>
  <c r="N16" i="13"/>
  <c r="M16" i="13"/>
  <c r="L16" i="13"/>
  <c r="Q15" i="13"/>
  <c r="P15" i="13"/>
  <c r="O15" i="13"/>
  <c r="N15" i="13"/>
  <c r="M15" i="13"/>
  <c r="L15" i="13"/>
  <c r="Q14" i="13"/>
  <c r="P14" i="13"/>
  <c r="O14" i="13"/>
  <c r="N14" i="13"/>
  <c r="M14" i="13"/>
  <c r="L14" i="13"/>
  <c r="Q13" i="13"/>
  <c r="P13" i="13"/>
  <c r="O13" i="13"/>
  <c r="N13" i="13"/>
  <c r="M13" i="13"/>
  <c r="L13" i="13"/>
  <c r="Q12" i="13"/>
  <c r="P12" i="13"/>
  <c r="O12" i="13"/>
  <c r="N12" i="13"/>
  <c r="M12" i="13"/>
  <c r="L12" i="13"/>
  <c r="Q11" i="13"/>
  <c r="P11" i="13"/>
  <c r="O11" i="13"/>
  <c r="N11" i="13"/>
  <c r="M11" i="13"/>
  <c r="L11" i="13"/>
  <c r="Q10" i="13"/>
  <c r="P10" i="13"/>
  <c r="O10" i="13"/>
  <c r="N10" i="13"/>
  <c r="M10" i="13"/>
  <c r="L10" i="13"/>
  <c r="Q9" i="13"/>
  <c r="P9" i="13"/>
  <c r="O9" i="13"/>
  <c r="N9" i="13"/>
  <c r="M9" i="13"/>
  <c r="L9" i="13"/>
  <c r="Q8" i="13"/>
  <c r="P8" i="13"/>
  <c r="O8" i="13"/>
  <c r="N8" i="13"/>
  <c r="M8" i="13"/>
  <c r="L8" i="13"/>
  <c r="Q7" i="13"/>
  <c r="P7" i="13"/>
  <c r="O7" i="13"/>
  <c r="N7" i="13"/>
  <c r="M7" i="13"/>
  <c r="L7" i="13"/>
  <c r="Q6" i="13"/>
  <c r="P6" i="13"/>
  <c r="O6" i="13"/>
  <c r="N6" i="13"/>
  <c r="M6" i="13"/>
  <c r="L6" i="13"/>
  <c r="Q5" i="13"/>
  <c r="P5" i="13"/>
  <c r="O5" i="13"/>
  <c r="N5" i="13"/>
  <c r="M5" i="13"/>
  <c r="L5" i="13"/>
  <c r="Q4" i="13"/>
  <c r="P4" i="13"/>
  <c r="O4" i="13"/>
  <c r="N4" i="13"/>
  <c r="M4" i="13"/>
  <c r="L4" i="13"/>
  <c r="Q3" i="13"/>
  <c r="P3" i="13"/>
  <c r="O3" i="13"/>
  <c r="N3" i="13"/>
  <c r="M3" i="13"/>
  <c r="L3" i="13"/>
  <c r="H4" i="8"/>
  <c r="H5" i="8" s="1"/>
  <c r="H1" i="8" s="1"/>
  <c r="BI119" i="8"/>
  <c r="BH119" i="8"/>
  <c r="BG119" i="8"/>
  <c r="BF119" i="8"/>
  <c r="BE119" i="8"/>
  <c r="BD119" i="8"/>
  <c r="BC119" i="8"/>
  <c r="BI118" i="8"/>
  <c r="BH118" i="8"/>
  <c r="BG118" i="8"/>
  <c r="BF118" i="8"/>
  <c r="BE118" i="8"/>
  <c r="BD118" i="8"/>
  <c r="BC118" i="8"/>
  <c r="BI117" i="8"/>
  <c r="BH117" i="8"/>
  <c r="BG117" i="8"/>
  <c r="BF117" i="8"/>
  <c r="BE117" i="8"/>
  <c r="BD117" i="8"/>
  <c r="BC117" i="8"/>
  <c r="BI116" i="8"/>
  <c r="BH116" i="8"/>
  <c r="BG116" i="8"/>
  <c r="BF116" i="8"/>
  <c r="BE116" i="8"/>
  <c r="BD116" i="8"/>
  <c r="BC116" i="8"/>
  <c r="BI115" i="8"/>
  <c r="BH115" i="8"/>
  <c r="BG115" i="8"/>
  <c r="BF115" i="8"/>
  <c r="BE115" i="8"/>
  <c r="BD115" i="8"/>
  <c r="BC115" i="8"/>
  <c r="BI114" i="8"/>
  <c r="BH114" i="8"/>
  <c r="BG114" i="8"/>
  <c r="BF114" i="8"/>
  <c r="BE114" i="8"/>
  <c r="BD114" i="8"/>
  <c r="BC114" i="8"/>
  <c r="BI113" i="8"/>
  <c r="BH113" i="8"/>
  <c r="BG113" i="8"/>
  <c r="BF113" i="8"/>
  <c r="BE113" i="8"/>
  <c r="BD113" i="8"/>
  <c r="BC113" i="8"/>
  <c r="BI112" i="8"/>
  <c r="BH112" i="8"/>
  <c r="BG112" i="8"/>
  <c r="BF112" i="8"/>
  <c r="BE112" i="8"/>
  <c r="BD112" i="8"/>
  <c r="BC112" i="8"/>
  <c r="BI111" i="8"/>
  <c r="BH111" i="8"/>
  <c r="BG111" i="8"/>
  <c r="BF111" i="8"/>
  <c r="BE111" i="8"/>
  <c r="BD111" i="8"/>
  <c r="BC111" i="8"/>
  <c r="AN111" i="8"/>
  <c r="AM111" i="8"/>
  <c r="BI110" i="8"/>
  <c r="BH110" i="8"/>
  <c r="BG110" i="8"/>
  <c r="BF110" i="8"/>
  <c r="BE110" i="8"/>
  <c r="BD110" i="8"/>
  <c r="BC110" i="8"/>
  <c r="AN110" i="8"/>
  <c r="AM110" i="8"/>
  <c r="BI109" i="8"/>
  <c r="BH109" i="8"/>
  <c r="BG109" i="8"/>
  <c r="BF109" i="8"/>
  <c r="BE109" i="8"/>
  <c r="BD109" i="8"/>
  <c r="BC109" i="8"/>
  <c r="AN109" i="8"/>
  <c r="AM109" i="8"/>
  <c r="BI108" i="8"/>
  <c r="BH108" i="8"/>
  <c r="BG108" i="8"/>
  <c r="BF108" i="8"/>
  <c r="BE108" i="8"/>
  <c r="BD108" i="8"/>
  <c r="BC108" i="8"/>
  <c r="AN108" i="8"/>
  <c r="AM108" i="8"/>
  <c r="BI107" i="8"/>
  <c r="BH107" i="8"/>
  <c r="BG107" i="8"/>
  <c r="BF107" i="8"/>
  <c r="BE107" i="8"/>
  <c r="BD107" i="8"/>
  <c r="BC107" i="8"/>
  <c r="AN107" i="8"/>
  <c r="AM107" i="8"/>
  <c r="BI106" i="8"/>
  <c r="BH106" i="8"/>
  <c r="BG106" i="8"/>
  <c r="BF106" i="8"/>
  <c r="BE106" i="8"/>
  <c r="BD106" i="8"/>
  <c r="BC106" i="8"/>
  <c r="AN106" i="8"/>
  <c r="AM106" i="8"/>
  <c r="BI105" i="8"/>
  <c r="BH105" i="8"/>
  <c r="BG105" i="8"/>
  <c r="BF105" i="8"/>
  <c r="BE105" i="8"/>
  <c r="BD105" i="8"/>
  <c r="BC105" i="8"/>
  <c r="AN105" i="8"/>
  <c r="AM105" i="8"/>
  <c r="BI104" i="8"/>
  <c r="BH104" i="8"/>
  <c r="BG104" i="8"/>
  <c r="BF104" i="8"/>
  <c r="BE104" i="8"/>
  <c r="BD104" i="8"/>
  <c r="BC104" i="8"/>
  <c r="AN104" i="8"/>
  <c r="AM104" i="8"/>
  <c r="BI103" i="8"/>
  <c r="BH103" i="8"/>
  <c r="BG103" i="8"/>
  <c r="BF103" i="8"/>
  <c r="BE103" i="8"/>
  <c r="BD103" i="8"/>
  <c r="BC103" i="8"/>
  <c r="AN103" i="8"/>
  <c r="AM103" i="8"/>
  <c r="BI102" i="8"/>
  <c r="BH102" i="8"/>
  <c r="BG102" i="8"/>
  <c r="BF102" i="8"/>
  <c r="BE102" i="8"/>
  <c r="BD102" i="8"/>
  <c r="BC102" i="8"/>
  <c r="AN102" i="8"/>
  <c r="AM102" i="8"/>
  <c r="BI101" i="8"/>
  <c r="BH101" i="8"/>
  <c r="BG101" i="8"/>
  <c r="BF101" i="8"/>
  <c r="BE101" i="8"/>
  <c r="BD101" i="8"/>
  <c r="BC101" i="8"/>
  <c r="AN101" i="8"/>
  <c r="AM101" i="8"/>
  <c r="BI100" i="8"/>
  <c r="BH100" i="8"/>
  <c r="BG100" i="8"/>
  <c r="BF100" i="8"/>
  <c r="BE100" i="8"/>
  <c r="BD100" i="8"/>
  <c r="BC100" i="8"/>
  <c r="AN100" i="8"/>
  <c r="AM100" i="8"/>
  <c r="BI99" i="8"/>
  <c r="BH99" i="8"/>
  <c r="BG99" i="8"/>
  <c r="BF99" i="8"/>
  <c r="BE99" i="8"/>
  <c r="BD99" i="8"/>
  <c r="BC99" i="8"/>
  <c r="AN99" i="8"/>
  <c r="AM99" i="8"/>
  <c r="BI98" i="8"/>
  <c r="BH98" i="8"/>
  <c r="BG98" i="8"/>
  <c r="BF98" i="8"/>
  <c r="BE98" i="8"/>
  <c r="BD98" i="8"/>
  <c r="BC98" i="8"/>
  <c r="AN98" i="8"/>
  <c r="AM98" i="8"/>
  <c r="BI97" i="8"/>
  <c r="BH97" i="8"/>
  <c r="BG97" i="8"/>
  <c r="BF97" i="8"/>
  <c r="BE97" i="8"/>
  <c r="BD97" i="8"/>
  <c r="BC97" i="8"/>
  <c r="AN97" i="8"/>
  <c r="AM97" i="8"/>
  <c r="BI96" i="8"/>
  <c r="BH96" i="8"/>
  <c r="BG96" i="8"/>
  <c r="BF96" i="8"/>
  <c r="BE96" i="8"/>
  <c r="BD96" i="8"/>
  <c r="BC96" i="8"/>
  <c r="AN96" i="8"/>
  <c r="AM96" i="8"/>
  <c r="BI95" i="8"/>
  <c r="BH95" i="8"/>
  <c r="BG95" i="8"/>
  <c r="BF95" i="8"/>
  <c r="BE95" i="8"/>
  <c r="BD95" i="8"/>
  <c r="BC95" i="8"/>
  <c r="AN95" i="8"/>
  <c r="AM95" i="8"/>
  <c r="BI94" i="8"/>
  <c r="BH94" i="8"/>
  <c r="BG94" i="8"/>
  <c r="BF94" i="8"/>
  <c r="BE94" i="8"/>
  <c r="BD94" i="8"/>
  <c r="BC94" i="8"/>
  <c r="AN94" i="8"/>
  <c r="AM94" i="8"/>
  <c r="BI93" i="8"/>
  <c r="BH93" i="8"/>
  <c r="BG93" i="8"/>
  <c r="BF93" i="8"/>
  <c r="BE93" i="8"/>
  <c r="BD93" i="8"/>
  <c r="BC93" i="8"/>
  <c r="AN93" i="8"/>
  <c r="AM93" i="8"/>
  <c r="BI92" i="8"/>
  <c r="BH92" i="8"/>
  <c r="BG92" i="8"/>
  <c r="BF92" i="8"/>
  <c r="BE92" i="8"/>
  <c r="BD92" i="8"/>
  <c r="BC92" i="8"/>
  <c r="AN92" i="8"/>
  <c r="AM92" i="8"/>
  <c r="BI91" i="8"/>
  <c r="BH91" i="8"/>
  <c r="BG91" i="8"/>
  <c r="BF91" i="8"/>
  <c r="BE91" i="8"/>
  <c r="BD91" i="8"/>
  <c r="BC91" i="8"/>
  <c r="AN91" i="8"/>
  <c r="AM91" i="8"/>
  <c r="BI90" i="8"/>
  <c r="BH90" i="8"/>
  <c r="BG90" i="8"/>
  <c r="BF90" i="8"/>
  <c r="BE90" i="8"/>
  <c r="BD90" i="8"/>
  <c r="BC90" i="8"/>
  <c r="AN90" i="8"/>
  <c r="AM90" i="8"/>
  <c r="BI89" i="8"/>
  <c r="BH89" i="8"/>
  <c r="BG89" i="8"/>
  <c r="BF89" i="8"/>
  <c r="BE89" i="8"/>
  <c r="BD89" i="8"/>
  <c r="BC89" i="8"/>
  <c r="AN89" i="8"/>
  <c r="AM89" i="8"/>
  <c r="BI88" i="8"/>
  <c r="BH88" i="8"/>
  <c r="BG88" i="8"/>
  <c r="BF88" i="8"/>
  <c r="BE88" i="8"/>
  <c r="BD88" i="8"/>
  <c r="BC88" i="8"/>
  <c r="AN88" i="8"/>
  <c r="AM88" i="8"/>
  <c r="BI87" i="8"/>
  <c r="BH87" i="8"/>
  <c r="BG87" i="8"/>
  <c r="BF87" i="8"/>
  <c r="BE87" i="8"/>
  <c r="BD87" i="8"/>
  <c r="BC87" i="8"/>
  <c r="AN87" i="8"/>
  <c r="AM87" i="8"/>
  <c r="BI86" i="8"/>
  <c r="BH86" i="8"/>
  <c r="BG86" i="8"/>
  <c r="BF86" i="8"/>
  <c r="BE86" i="8"/>
  <c r="BD86" i="8"/>
  <c r="BC86" i="8"/>
  <c r="AN86" i="8"/>
  <c r="AM86" i="8"/>
  <c r="BI85" i="8"/>
  <c r="BH85" i="8"/>
  <c r="BG85" i="8"/>
  <c r="BF85" i="8"/>
  <c r="BE85" i="8"/>
  <c r="BD85" i="8"/>
  <c r="BC85" i="8"/>
  <c r="AN85" i="8"/>
  <c r="AM85" i="8"/>
  <c r="BI84" i="8"/>
  <c r="BH84" i="8"/>
  <c r="BG84" i="8"/>
  <c r="BF84" i="8"/>
  <c r="BE84" i="8"/>
  <c r="BD84" i="8"/>
  <c r="BC84" i="8"/>
  <c r="AN84" i="8"/>
  <c r="AM84" i="8"/>
  <c r="BI83" i="8"/>
  <c r="BH83" i="8"/>
  <c r="BG83" i="8"/>
  <c r="BF83" i="8"/>
  <c r="BE83" i="8"/>
  <c r="BD83" i="8"/>
  <c r="BC83" i="8"/>
  <c r="AN83" i="8"/>
  <c r="AM83" i="8"/>
  <c r="BI82" i="8"/>
  <c r="BH82" i="8"/>
  <c r="BG82" i="8"/>
  <c r="BF82" i="8"/>
  <c r="BE82" i="8"/>
  <c r="BD82" i="8"/>
  <c r="BC82" i="8"/>
  <c r="AN82" i="8"/>
  <c r="AM82" i="8"/>
  <c r="BI81" i="8"/>
  <c r="BH81" i="8"/>
  <c r="BG81" i="8"/>
  <c r="BF81" i="8"/>
  <c r="BE81" i="8"/>
  <c r="BD81" i="8"/>
  <c r="BC81" i="8"/>
  <c r="AN81" i="8"/>
  <c r="AM81" i="8"/>
  <c r="BI80" i="8"/>
  <c r="BH80" i="8"/>
  <c r="BG80" i="8"/>
  <c r="BF80" i="8"/>
  <c r="BE80" i="8"/>
  <c r="BD80" i="8"/>
  <c r="BC80" i="8"/>
  <c r="AN80" i="8"/>
  <c r="AM80" i="8"/>
  <c r="BI79" i="8"/>
  <c r="BH79" i="8"/>
  <c r="BG79" i="8"/>
  <c r="BF79" i="8"/>
  <c r="BE79" i="8"/>
  <c r="BD79" i="8"/>
  <c r="BC79" i="8"/>
  <c r="AN79" i="8"/>
  <c r="AM79" i="8"/>
  <c r="BI78" i="8"/>
  <c r="BH78" i="8"/>
  <c r="BG78" i="8"/>
  <c r="BF78" i="8"/>
  <c r="BE78" i="8"/>
  <c r="BD78" i="8"/>
  <c r="BC78" i="8"/>
  <c r="AN78" i="8"/>
  <c r="AM78" i="8"/>
  <c r="BI77" i="8"/>
  <c r="BH77" i="8"/>
  <c r="BG77" i="8"/>
  <c r="BF77" i="8"/>
  <c r="BE77" i="8"/>
  <c r="BD77" i="8"/>
  <c r="BC77" i="8"/>
  <c r="AN77" i="8"/>
  <c r="AM77" i="8"/>
  <c r="BI76" i="8"/>
  <c r="BH76" i="8"/>
  <c r="BG76" i="8"/>
  <c r="BF76" i="8"/>
  <c r="BE76" i="8"/>
  <c r="BD76" i="8"/>
  <c r="BC76" i="8"/>
  <c r="AN76" i="8"/>
  <c r="AM76" i="8"/>
  <c r="BI75" i="8"/>
  <c r="BH75" i="8"/>
  <c r="BG75" i="8"/>
  <c r="BF75" i="8"/>
  <c r="BE75" i="8"/>
  <c r="BD75" i="8"/>
  <c r="BC75" i="8"/>
  <c r="AN75" i="8"/>
  <c r="AM75" i="8"/>
  <c r="BI74" i="8"/>
  <c r="BH74" i="8"/>
  <c r="BG74" i="8"/>
  <c r="BF74" i="8"/>
  <c r="BE74" i="8"/>
  <c r="BD74" i="8"/>
  <c r="BC74" i="8"/>
  <c r="AN74" i="8"/>
  <c r="AM74" i="8"/>
  <c r="BI73" i="8"/>
  <c r="BH73" i="8"/>
  <c r="BG73" i="8"/>
  <c r="BF73" i="8"/>
  <c r="BE73" i="8"/>
  <c r="BD73" i="8"/>
  <c r="BC73" i="8"/>
  <c r="AN73" i="8"/>
  <c r="AM73" i="8"/>
  <c r="BI72" i="8"/>
  <c r="BH72" i="8"/>
  <c r="BG72" i="8"/>
  <c r="BF72" i="8"/>
  <c r="BE72" i="8"/>
  <c r="BD72" i="8"/>
  <c r="BC72" i="8"/>
  <c r="AN72" i="8"/>
  <c r="AM72" i="8"/>
  <c r="BI71" i="8"/>
  <c r="BH71" i="8"/>
  <c r="BG71" i="8"/>
  <c r="BF71" i="8"/>
  <c r="BE71" i="8"/>
  <c r="BD71" i="8"/>
  <c r="BC71" i="8"/>
  <c r="AN71" i="8"/>
  <c r="AM71" i="8"/>
  <c r="BI70" i="8"/>
  <c r="BH70" i="8"/>
  <c r="BG70" i="8"/>
  <c r="BF70" i="8"/>
  <c r="BE70" i="8"/>
  <c r="BD70" i="8"/>
  <c r="BC70" i="8"/>
  <c r="AN70" i="8"/>
  <c r="AM70" i="8"/>
  <c r="BI69" i="8"/>
  <c r="BH69" i="8"/>
  <c r="BG69" i="8"/>
  <c r="BF69" i="8"/>
  <c r="BE69" i="8"/>
  <c r="BD69" i="8"/>
  <c r="BC69" i="8"/>
  <c r="AN69" i="8"/>
  <c r="AM69" i="8"/>
  <c r="BI68" i="8"/>
  <c r="BH68" i="8"/>
  <c r="BG68" i="8"/>
  <c r="BF68" i="8"/>
  <c r="BE68" i="8"/>
  <c r="BD68" i="8"/>
  <c r="BC68" i="8"/>
  <c r="AN68" i="8"/>
  <c r="AM68" i="8"/>
  <c r="BI67" i="8"/>
  <c r="BH67" i="8"/>
  <c r="BG67" i="8"/>
  <c r="BF67" i="8"/>
  <c r="BE67" i="8"/>
  <c r="BD67" i="8"/>
  <c r="BC67" i="8"/>
  <c r="AN67" i="8"/>
  <c r="AM67" i="8"/>
  <c r="BI66" i="8"/>
  <c r="BH66" i="8"/>
  <c r="BG66" i="8"/>
  <c r="BF66" i="8"/>
  <c r="BE66" i="8"/>
  <c r="BD66" i="8"/>
  <c r="BC66" i="8"/>
  <c r="AN66" i="8"/>
  <c r="AM66" i="8"/>
  <c r="BI65" i="8"/>
  <c r="BH65" i="8"/>
  <c r="BG65" i="8"/>
  <c r="BF65" i="8"/>
  <c r="BE65" i="8"/>
  <c r="BD65" i="8"/>
  <c r="BC65" i="8"/>
  <c r="AN65" i="8"/>
  <c r="AM65" i="8"/>
  <c r="BI64" i="8"/>
  <c r="BH64" i="8"/>
  <c r="BG64" i="8"/>
  <c r="BF64" i="8"/>
  <c r="BE64" i="8"/>
  <c r="BD64" i="8"/>
  <c r="BC64" i="8"/>
  <c r="AN64" i="8"/>
  <c r="AM64" i="8"/>
  <c r="BI63" i="8"/>
  <c r="BH63" i="8"/>
  <c r="BG63" i="8"/>
  <c r="BF63" i="8"/>
  <c r="BE63" i="8"/>
  <c r="BD63" i="8"/>
  <c r="BC63" i="8"/>
  <c r="AN63" i="8"/>
  <c r="AM63" i="8"/>
  <c r="BI62" i="8"/>
  <c r="BH62" i="8"/>
  <c r="BG62" i="8"/>
  <c r="BF62" i="8"/>
  <c r="BE62" i="8"/>
  <c r="BD62" i="8"/>
  <c r="BC62" i="8"/>
  <c r="AN62" i="8"/>
  <c r="AM62" i="8"/>
  <c r="BI61" i="8"/>
  <c r="BH61" i="8"/>
  <c r="BG61" i="8"/>
  <c r="BF61" i="8"/>
  <c r="BE61" i="8"/>
  <c r="BD61" i="8"/>
  <c r="BC61" i="8"/>
  <c r="AO61" i="8"/>
  <c r="AN61" i="8"/>
  <c r="AM61" i="8"/>
  <c r="BI60" i="8"/>
  <c r="BH60" i="8"/>
  <c r="BG60" i="8"/>
  <c r="BF60" i="8"/>
  <c r="BE60" i="8"/>
  <c r="BD60" i="8"/>
  <c r="BC60" i="8"/>
  <c r="AO60" i="8"/>
  <c r="AN60" i="8"/>
  <c r="AM60" i="8"/>
  <c r="BI59" i="8"/>
  <c r="BH59" i="8"/>
  <c r="BG59" i="8"/>
  <c r="BF59" i="8"/>
  <c r="BE59" i="8"/>
  <c r="BD59" i="8"/>
  <c r="BC59" i="8"/>
  <c r="AN59" i="8"/>
  <c r="AM59" i="8"/>
  <c r="AO59" i="8" s="1"/>
  <c r="BI58" i="8"/>
  <c r="BH58" i="8"/>
  <c r="BG58" i="8"/>
  <c r="BF58" i="8"/>
  <c r="BE58" i="8"/>
  <c r="BD58" i="8"/>
  <c r="BC58" i="8"/>
  <c r="AN58" i="8"/>
  <c r="AM58" i="8"/>
  <c r="AO58" i="8" s="1"/>
  <c r="BI57" i="8"/>
  <c r="BH57" i="8"/>
  <c r="BG57" i="8"/>
  <c r="BF57" i="8"/>
  <c r="BE57" i="8"/>
  <c r="BD57" i="8"/>
  <c r="BC57" i="8"/>
  <c r="AN57" i="8"/>
  <c r="AM57" i="8"/>
  <c r="AO57" i="8" s="1"/>
  <c r="BI56" i="8"/>
  <c r="BH56" i="8"/>
  <c r="BG56" i="8"/>
  <c r="BF56" i="8"/>
  <c r="BE56" i="8"/>
  <c r="BD56" i="8"/>
  <c r="BC56" i="8"/>
  <c r="AN56" i="8"/>
  <c r="AM56" i="8"/>
  <c r="BI55" i="8"/>
  <c r="BH55" i="8"/>
  <c r="BG55" i="8"/>
  <c r="BF55" i="8"/>
  <c r="BE55" i="8"/>
  <c r="BD55" i="8"/>
  <c r="BC55" i="8"/>
  <c r="AN55" i="8"/>
  <c r="AM55" i="8"/>
  <c r="BI54" i="8"/>
  <c r="BH54" i="8"/>
  <c r="BG54" i="8"/>
  <c r="BF54" i="8"/>
  <c r="BE54" i="8"/>
  <c r="BD54" i="8"/>
  <c r="BC54" i="8"/>
  <c r="AN54" i="8"/>
  <c r="AM54" i="8"/>
  <c r="AO54" i="8" s="1"/>
  <c r="BI53" i="8"/>
  <c r="BH53" i="8"/>
  <c r="BG53" i="8"/>
  <c r="BF53" i="8"/>
  <c r="BE53" i="8"/>
  <c r="BD53" i="8"/>
  <c r="BC53" i="8"/>
  <c r="AN53" i="8"/>
  <c r="AM53" i="8"/>
  <c r="AO53" i="8" s="1"/>
  <c r="BI52" i="8"/>
  <c r="BH52" i="8"/>
  <c r="BG52" i="8"/>
  <c r="BF52" i="8"/>
  <c r="BE52" i="8"/>
  <c r="BD52" i="8"/>
  <c r="BC52" i="8"/>
  <c r="AO52" i="8"/>
  <c r="AN52" i="8"/>
  <c r="AM52" i="8"/>
  <c r="BI51" i="8"/>
  <c r="BH51" i="8"/>
  <c r="BG51" i="8"/>
  <c r="BF51" i="8"/>
  <c r="BE51" i="8"/>
  <c r="BD51" i="8"/>
  <c r="BC51" i="8"/>
  <c r="AN51" i="8"/>
  <c r="AM51" i="8"/>
  <c r="AO51" i="8" s="1"/>
  <c r="BI50" i="8"/>
  <c r="BH50" i="8"/>
  <c r="BG50" i="8"/>
  <c r="BF50" i="8"/>
  <c r="BE50" i="8"/>
  <c r="BD50" i="8"/>
  <c r="BC50" i="8"/>
  <c r="AN50" i="8"/>
  <c r="AM50" i="8"/>
  <c r="AO50" i="8" s="1"/>
  <c r="BI49" i="8"/>
  <c r="BH49" i="8"/>
  <c r="BG49" i="8"/>
  <c r="BF49" i="8"/>
  <c r="BE49" i="8"/>
  <c r="BD49" i="8"/>
  <c r="BC49" i="8"/>
  <c r="AN49" i="8"/>
  <c r="AM49" i="8"/>
  <c r="BI48" i="8"/>
  <c r="BH48" i="8"/>
  <c r="BG48" i="8"/>
  <c r="BF48" i="8"/>
  <c r="BE48" i="8"/>
  <c r="BD48" i="8"/>
  <c r="BC48" i="8"/>
  <c r="AO48" i="8"/>
  <c r="AN48" i="8"/>
  <c r="AM48" i="8"/>
  <c r="BI47" i="8"/>
  <c r="BH47" i="8"/>
  <c r="BG47" i="8"/>
  <c r="BF47" i="8"/>
  <c r="BE47" i="8"/>
  <c r="BD47" i="8"/>
  <c r="BC47" i="8"/>
  <c r="AN47" i="8"/>
  <c r="AM47" i="8"/>
  <c r="AO47" i="8" s="1"/>
  <c r="BI46" i="8"/>
  <c r="BH46" i="8"/>
  <c r="BG46" i="8"/>
  <c r="BF46" i="8"/>
  <c r="BE46" i="8"/>
  <c r="BD46" i="8"/>
  <c r="BC46" i="8"/>
  <c r="AN46" i="8"/>
  <c r="AM46" i="8"/>
  <c r="AO46" i="8" s="1"/>
  <c r="BI45" i="8"/>
  <c r="BH45" i="8"/>
  <c r="BG45" i="8"/>
  <c r="BF45" i="8"/>
  <c r="BE45" i="8"/>
  <c r="BD45" i="8"/>
  <c r="BC45" i="8"/>
  <c r="AN45" i="8"/>
  <c r="AM45" i="8"/>
  <c r="AO45" i="8" s="1"/>
  <c r="BI44" i="8"/>
  <c r="BH44" i="8"/>
  <c r="BG44" i="8"/>
  <c r="BF44" i="8"/>
  <c r="BE44" i="8"/>
  <c r="BD44" i="8"/>
  <c r="BC44" i="8"/>
  <c r="AO44" i="8"/>
  <c r="AN44" i="8"/>
  <c r="AM44" i="8"/>
  <c r="BI43" i="8"/>
  <c r="BH43" i="8"/>
  <c r="BG43" i="8"/>
  <c r="BF43" i="8"/>
  <c r="BE43" i="8"/>
  <c r="BD43" i="8"/>
  <c r="BC43" i="8"/>
  <c r="AN43" i="8"/>
  <c r="AM43" i="8"/>
  <c r="AO43" i="8" s="1"/>
  <c r="BI42" i="8"/>
  <c r="BH42" i="8"/>
  <c r="BG42" i="8"/>
  <c r="BF42" i="8"/>
  <c r="BE42" i="8"/>
  <c r="BD42" i="8"/>
  <c r="BC42" i="8"/>
  <c r="AN42" i="8"/>
  <c r="AM42" i="8"/>
  <c r="AO42" i="8" s="1"/>
  <c r="BI41" i="8"/>
  <c r="BH41" i="8"/>
  <c r="BG41" i="8"/>
  <c r="BF41" i="8"/>
  <c r="BE41" i="8"/>
  <c r="BD41" i="8"/>
  <c r="BC41" i="8"/>
  <c r="AN41" i="8"/>
  <c r="AM41" i="8"/>
  <c r="AO41" i="8" s="1"/>
  <c r="BI40" i="8"/>
  <c r="BH40" i="8"/>
  <c r="BG40" i="8"/>
  <c r="BF40" i="8"/>
  <c r="BE40" i="8"/>
  <c r="BD40" i="8"/>
  <c r="BC40" i="8"/>
  <c r="AN40" i="8"/>
  <c r="AM40" i="8"/>
  <c r="AO40" i="8" s="1"/>
  <c r="BI39" i="8"/>
  <c r="BH39" i="8"/>
  <c r="BG39" i="8"/>
  <c r="BF39" i="8"/>
  <c r="BE39" i="8"/>
  <c r="BD39" i="8"/>
  <c r="BC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BI38" i="8"/>
  <c r="BH38" i="8"/>
  <c r="BG38" i="8"/>
  <c r="BF38" i="8"/>
  <c r="BE38" i="8"/>
  <c r="BD38" i="8"/>
  <c r="BC38" i="8"/>
  <c r="AN38" i="8"/>
  <c r="AM38" i="8"/>
  <c r="AO38" i="8" s="1"/>
  <c r="BI37" i="8"/>
  <c r="BH37" i="8"/>
  <c r="BG37" i="8"/>
  <c r="BF37" i="8"/>
  <c r="BE37" i="8"/>
  <c r="BD37" i="8"/>
  <c r="BC37" i="8"/>
  <c r="AN37" i="8"/>
  <c r="AM37" i="8"/>
  <c r="AO37" i="8" s="1"/>
  <c r="BI36" i="8"/>
  <c r="BH36" i="8"/>
  <c r="BG36" i="8"/>
  <c r="BF36" i="8"/>
  <c r="BE36" i="8"/>
  <c r="BD36" i="8"/>
  <c r="BC36" i="8"/>
  <c r="AN36" i="8"/>
  <c r="AM36" i="8"/>
  <c r="AO36" i="8" s="1"/>
  <c r="BI35" i="8"/>
  <c r="BH35" i="8"/>
  <c r="BG35" i="8"/>
  <c r="BF35" i="8"/>
  <c r="BE35" i="8"/>
  <c r="BD35" i="8"/>
  <c r="BC35" i="8"/>
  <c r="AO35" i="8"/>
  <c r="AN35" i="8"/>
  <c r="AM35" i="8"/>
  <c r="BI34" i="8"/>
  <c r="BH34" i="8"/>
  <c r="BG34" i="8"/>
  <c r="BF34" i="8"/>
  <c r="BE34" i="8"/>
  <c r="BD34" i="8"/>
  <c r="BC34" i="8"/>
  <c r="AO34" i="8"/>
  <c r="AN34" i="8"/>
  <c r="AM34" i="8"/>
  <c r="BI33" i="8"/>
  <c r="BH33" i="8"/>
  <c r="BG33" i="8"/>
  <c r="BF33" i="8"/>
  <c r="BE33" i="8"/>
  <c r="BD33" i="8"/>
  <c r="BC33" i="8"/>
  <c r="AN33" i="8"/>
  <c r="AM33" i="8"/>
  <c r="AO33" i="8" s="1"/>
  <c r="BI32" i="8"/>
  <c r="BH32" i="8"/>
  <c r="BG32" i="8"/>
  <c r="BF32" i="8"/>
  <c r="BE32" i="8"/>
  <c r="BD32" i="8"/>
  <c r="BC32" i="8"/>
  <c r="AN32" i="8"/>
  <c r="AM32" i="8"/>
  <c r="AO32" i="8" s="1"/>
  <c r="BI31" i="8"/>
  <c r="BH31" i="8"/>
  <c r="BG31" i="8"/>
  <c r="BF31" i="8"/>
  <c r="BE31" i="8"/>
  <c r="BD31" i="8"/>
  <c r="BC31" i="8"/>
  <c r="AO31" i="8"/>
  <c r="AN31" i="8"/>
  <c r="AM31" i="8"/>
  <c r="BI30" i="8"/>
  <c r="BH30" i="8"/>
  <c r="BG30" i="8"/>
  <c r="BF30" i="8"/>
  <c r="BE30" i="8"/>
  <c r="BD30" i="8"/>
  <c r="BC30" i="8"/>
  <c r="AO30" i="8"/>
  <c r="AN30" i="8"/>
  <c r="AM30" i="8"/>
  <c r="BI29" i="8"/>
  <c r="BH29" i="8"/>
  <c r="BG29" i="8"/>
  <c r="BF29" i="8"/>
  <c r="BE29" i="8"/>
  <c r="BD29" i="8"/>
  <c r="BC29" i="8"/>
  <c r="AN29" i="8"/>
  <c r="AM29" i="8"/>
  <c r="AO29" i="8" s="1"/>
  <c r="BI28" i="8"/>
  <c r="BH28" i="8"/>
  <c r="BG28" i="8"/>
  <c r="BF28" i="8"/>
  <c r="BE28" i="8"/>
  <c r="BD28" i="8"/>
  <c r="BC28" i="8"/>
  <c r="AN28" i="8"/>
  <c r="AM28" i="8"/>
  <c r="AO28" i="8" s="1"/>
  <c r="BI27" i="8"/>
  <c r="BH27" i="8"/>
  <c r="BG27" i="8"/>
  <c r="BF27" i="8"/>
  <c r="BE27" i="8"/>
  <c r="BD27" i="8"/>
  <c r="BC27" i="8"/>
  <c r="AN27" i="8"/>
  <c r="AM27" i="8"/>
  <c r="AO27" i="8" s="1"/>
  <c r="BI26" i="8"/>
  <c r="BH26" i="8"/>
  <c r="BG26" i="8"/>
  <c r="BF26" i="8"/>
  <c r="BE26" i="8"/>
  <c r="BD26" i="8"/>
  <c r="BC26" i="8"/>
  <c r="AO26" i="8"/>
  <c r="AN26" i="8"/>
  <c r="AM26" i="8"/>
  <c r="BI25" i="8"/>
  <c r="BH25" i="8"/>
  <c r="BG25" i="8"/>
  <c r="BF25" i="8"/>
  <c r="BE25" i="8"/>
  <c r="BD25" i="8"/>
  <c r="BC25" i="8"/>
  <c r="AN25" i="8"/>
  <c r="AM25" i="8"/>
  <c r="AO25" i="8" s="1"/>
  <c r="BI24" i="8"/>
  <c r="BH24" i="8"/>
  <c r="BG24" i="8"/>
  <c r="BF24" i="8"/>
  <c r="BE24" i="8"/>
  <c r="BD24" i="8"/>
  <c r="BC24" i="8"/>
  <c r="AN24" i="8"/>
  <c r="AM24" i="8"/>
  <c r="AO24" i="8" s="1"/>
  <c r="BI23" i="8"/>
  <c r="BH23" i="8"/>
  <c r="BG23" i="8"/>
  <c r="BF23" i="8"/>
  <c r="BE23" i="8"/>
  <c r="BD23" i="8"/>
  <c r="BC23" i="8"/>
  <c r="AO23" i="8"/>
  <c r="AN23" i="8"/>
  <c r="AM23" i="8"/>
  <c r="BI22" i="8"/>
  <c r="BH22" i="8"/>
  <c r="BG22" i="8"/>
  <c r="BF22" i="8"/>
  <c r="BE22" i="8"/>
  <c r="BD22" i="8"/>
  <c r="BC22" i="8"/>
  <c r="AN22" i="8"/>
  <c r="AM22" i="8"/>
  <c r="AO22" i="8" s="1"/>
  <c r="BI21" i="8"/>
  <c r="BH21" i="8"/>
  <c r="BG21" i="8"/>
  <c r="BF21" i="8"/>
  <c r="BE21" i="8"/>
  <c r="BD21" i="8"/>
  <c r="BC21" i="8"/>
  <c r="AN21" i="8"/>
  <c r="AM21" i="8"/>
  <c r="AO21" i="8" s="1"/>
  <c r="BI20" i="8"/>
  <c r="BH20" i="8"/>
  <c r="BG20" i="8"/>
  <c r="BF20" i="8"/>
  <c r="BE20" i="8"/>
  <c r="BD20" i="8"/>
  <c r="BC20" i="8"/>
  <c r="AN20" i="8"/>
  <c r="AM20" i="8"/>
  <c r="AO20" i="8" s="1"/>
  <c r="BI19" i="8"/>
  <c r="BH19" i="8"/>
  <c r="BG19" i="8"/>
  <c r="BF19" i="8"/>
  <c r="BE19" i="8"/>
  <c r="BD19" i="8"/>
  <c r="BC19" i="8"/>
  <c r="AN19" i="8"/>
  <c r="AM19" i="8"/>
  <c r="AO19" i="8" s="1"/>
  <c r="BI18" i="8"/>
  <c r="BH18" i="8"/>
  <c r="BG18" i="8"/>
  <c r="BF18" i="8"/>
  <c r="BE18" i="8"/>
  <c r="BD18" i="8"/>
  <c r="BC18" i="8"/>
  <c r="AO18" i="8"/>
  <c r="AN18" i="8"/>
  <c r="AM18" i="8"/>
  <c r="AN16" i="8"/>
  <c r="AM16" i="8"/>
  <c r="AO16" i="8" s="1"/>
  <c r="AN15" i="8"/>
  <c r="AM15" i="8"/>
  <c r="AO15" i="8" s="1"/>
  <c r="AN14" i="8"/>
  <c r="AM14" i="8"/>
  <c r="AO14" i="8" s="1"/>
  <c r="AN13" i="8"/>
  <c r="AM13" i="8"/>
  <c r="AO13" i="8" s="1"/>
  <c r="AN12" i="8"/>
  <c r="AM12" i="8"/>
  <c r="AO12" i="8" s="1"/>
  <c r="BI10" i="8"/>
  <c r="BH10" i="8"/>
  <c r="BG10" i="8"/>
  <c r="BF10" i="8"/>
  <c r="BE10" i="8"/>
  <c r="BD10" i="8"/>
  <c r="BC10" i="8"/>
  <c r="AO10" i="8"/>
  <c r="AN10" i="8"/>
  <c r="AM10" i="8"/>
  <c r="BI9" i="8"/>
  <c r="BH9" i="8"/>
  <c r="BG9" i="8"/>
  <c r="BF9" i="8"/>
  <c r="BE9" i="8"/>
  <c r="BD9" i="8"/>
  <c r="BC9" i="8"/>
  <c r="AN9" i="8"/>
  <c r="AM9" i="8"/>
  <c r="AO9" i="8" s="1"/>
  <c r="BI8" i="8"/>
  <c r="BH8" i="8"/>
  <c r="BG8" i="8"/>
  <c r="BF8" i="8"/>
  <c r="BE8" i="8"/>
  <c r="BE5" i="8" s="1"/>
  <c r="BD8" i="8"/>
  <c r="BC8" i="8"/>
  <c r="AO8" i="8"/>
  <c r="AN8" i="8"/>
  <c r="AM8" i="8"/>
  <c r="BI7" i="8"/>
  <c r="BH7" i="8"/>
  <c r="BG7" i="8"/>
  <c r="BF7" i="8"/>
  <c r="BE7" i="8"/>
  <c r="BD7" i="8"/>
  <c r="BC7" i="8"/>
  <c r="AN7" i="8"/>
  <c r="AM7" i="8"/>
  <c r="AO7" i="8" s="1"/>
  <c r="BI6" i="8"/>
  <c r="BH6" i="8"/>
  <c r="BG6" i="8"/>
  <c r="BF6" i="8"/>
  <c r="BE6" i="8"/>
  <c r="BD6" i="8"/>
  <c r="BC6" i="8"/>
  <c r="AN6" i="8"/>
  <c r="AM6" i="8"/>
  <c r="AO6" i="8" s="1"/>
  <c r="BF5" i="8"/>
  <c r="N2" i="7"/>
  <c r="I4" i="8" l="1"/>
  <c r="BC5" i="8"/>
  <c r="BD5" i="8"/>
  <c r="BH5" i="8"/>
  <c r="BI5" i="8"/>
  <c r="BG5" i="8"/>
  <c r="AN39" i="8"/>
  <c r="J4" i="8"/>
  <c r="I5" i="8"/>
  <c r="H2" i="8"/>
  <c r="AM39" i="8"/>
  <c r="AO39" i="8" s="1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I2" i="8" l="1"/>
  <c r="I1" i="8"/>
  <c r="J5" i="8"/>
  <c r="K4" i="8"/>
  <c r="J1" i="8" l="1"/>
  <c r="J2" i="8"/>
  <c r="K5" i="8"/>
  <c r="L4" i="8"/>
  <c r="M4" i="8" l="1"/>
  <c r="L5" i="8"/>
  <c r="K1" i="8"/>
  <c r="K2" i="8"/>
  <c r="L1" i="8" l="1"/>
  <c r="L2" i="8"/>
  <c r="N4" i="8"/>
  <c r="M5" i="8"/>
  <c r="M2" i="8" l="1"/>
  <c r="M1" i="8"/>
  <c r="N5" i="8"/>
  <c r="O4" i="8"/>
  <c r="O5" i="8" l="1"/>
  <c r="P4" i="8"/>
  <c r="N1" i="8"/>
  <c r="N2" i="8"/>
  <c r="Q4" i="8" l="1"/>
  <c r="P5" i="8"/>
  <c r="O1" i="8"/>
  <c r="O2" i="8"/>
  <c r="P1" i="8" l="1"/>
  <c r="P2" i="8"/>
  <c r="R4" i="8"/>
  <c r="Q5" i="8"/>
  <c r="Q2" i="8" l="1"/>
  <c r="Q1" i="8"/>
  <c r="R5" i="8"/>
  <c r="S4" i="8"/>
  <c r="R1" i="8" l="1"/>
  <c r="R2" i="8"/>
  <c r="S5" i="8"/>
  <c r="T4" i="8"/>
  <c r="U4" i="8" l="1"/>
  <c r="T5" i="8"/>
  <c r="S1" i="8"/>
  <c r="S2" i="8"/>
  <c r="T1" i="8" l="1"/>
  <c r="T2" i="8"/>
  <c r="V4" i="8"/>
  <c r="U5" i="8"/>
  <c r="U2" i="8" l="1"/>
  <c r="U1" i="8"/>
  <c r="V5" i="8"/>
  <c r="W4" i="8"/>
  <c r="V1" i="8" l="1"/>
  <c r="V2" i="8"/>
  <c r="W5" i="8"/>
  <c r="X4" i="8"/>
  <c r="Y4" i="8" l="1"/>
  <c r="X5" i="8"/>
  <c r="W1" i="8"/>
  <c r="W2" i="8"/>
  <c r="X1" i="8" l="1"/>
  <c r="X2" i="8"/>
  <c r="Z4" i="8"/>
  <c r="Y5" i="8"/>
  <c r="Z5" i="8" l="1"/>
  <c r="AA4" i="8"/>
  <c r="Y2" i="8"/>
  <c r="Y1" i="8"/>
  <c r="AA5" i="8" l="1"/>
  <c r="AB4" i="8"/>
  <c r="Z2" i="8"/>
  <c r="Z1" i="8"/>
  <c r="AC4" i="8" l="1"/>
  <c r="AB5" i="8"/>
  <c r="AA1" i="8"/>
  <c r="AA2" i="8"/>
  <c r="AB1" i="8" l="1"/>
  <c r="AB2" i="8"/>
  <c r="AD4" i="8"/>
  <c r="AC5" i="8"/>
  <c r="AC2" i="8" l="1"/>
  <c r="AC1" i="8"/>
  <c r="AD5" i="8"/>
  <c r="AE4" i="8"/>
  <c r="AE5" i="8" l="1"/>
  <c r="AF4" i="8"/>
  <c r="AD1" i="8"/>
  <c r="AD2" i="8"/>
  <c r="AF5" i="8" l="1"/>
  <c r="AG4" i="8"/>
  <c r="AE1" i="8"/>
  <c r="AE2" i="8"/>
  <c r="AH4" i="8" l="1"/>
  <c r="AG5" i="8"/>
  <c r="AF1" i="8"/>
  <c r="AF2" i="8"/>
  <c r="AG2" i="8" l="1"/>
  <c r="AG1" i="8"/>
  <c r="AH5" i="8"/>
  <c r="AI4" i="8"/>
  <c r="AI5" i="8" l="1"/>
  <c r="AJ4" i="8"/>
  <c r="AH1" i="8"/>
  <c r="AH2" i="8"/>
  <c r="AK4" i="8" l="1"/>
  <c r="AL4" i="8" s="1"/>
  <c r="AJ5" i="8"/>
  <c r="AI1" i="8"/>
  <c r="AI2" i="8"/>
  <c r="AJ1" i="8" l="1"/>
  <c r="AJ2" i="8"/>
  <c r="AL5" i="8"/>
  <c r="AK5" i="8"/>
  <c r="AK2" i="8" l="1"/>
  <c r="AK1" i="8"/>
  <c r="AL1" i="8"/>
  <c r="AL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9" authorId="0" shapeId="0" xr:uid="{54448BAB-6D44-BB4B-855E-7FE6EB6418C5}">
      <text>
        <r>
          <rPr>
            <sz val="9"/>
            <color indexed="81"/>
            <rFont val="MS P ゴシック"/>
            <family val="3"/>
            <charset val="128"/>
          </rPr>
          <t>案件情報が存在しません。</t>
        </r>
      </text>
    </comment>
  </commentList>
</comments>
</file>

<file path=xl/sharedStrings.xml><?xml version="1.0" encoding="utf-8"?>
<sst xmlns="http://schemas.openxmlformats.org/spreadsheetml/2006/main" count="2191" uniqueCount="353">
  <si>
    <t>設定項目</t>
    <rPh sb="0" eb="2">
      <t xml:space="preserve">セッテイ </t>
    </rPh>
    <rPh sb="2" eb="4">
      <t xml:space="preserve">コウモク </t>
    </rPh>
    <phoneticPr fontId="1"/>
  </si>
  <si>
    <t>設定値</t>
    <rPh sb="0" eb="3">
      <t xml:space="preserve">セッテイアタイ </t>
    </rPh>
    <phoneticPr fontId="1"/>
  </si>
  <si>
    <t>出力ファイル</t>
    <rPh sb="0" eb="2">
      <t xml:space="preserve">シュツリョク </t>
    </rPh>
    <phoneticPr fontId="1"/>
  </si>
  <si>
    <t>備考</t>
    <rPh sb="0" eb="2">
      <t xml:space="preserve">ビコウ </t>
    </rPh>
    <phoneticPr fontId="1"/>
  </si>
  <si>
    <t>担当</t>
    <phoneticPr fontId="10"/>
  </si>
  <si>
    <t>A2321</t>
  </si>
  <si>
    <t>A2331</t>
  </si>
  <si>
    <t>A2351</t>
  </si>
  <si>
    <t>A2361</t>
  </si>
  <si>
    <t>A2371</t>
  </si>
  <si>
    <t>A2381</t>
  </si>
  <si>
    <t>A2391</t>
  </si>
  <si>
    <t>A2401</t>
  </si>
  <si>
    <t>A2411</t>
  </si>
  <si>
    <t>A2421</t>
  </si>
  <si>
    <t>A2431</t>
  </si>
  <si>
    <t>A2441</t>
  </si>
  <si>
    <t>A2451</t>
  </si>
  <si>
    <t>A2461</t>
  </si>
  <si>
    <t>A2471</t>
  </si>
  <si>
    <t>A2491</t>
  </si>
  <si>
    <t>A2501</t>
  </si>
  <si>
    <t>A2521</t>
  </si>
  <si>
    <t>A2551</t>
  </si>
  <si>
    <t>加藤正明</t>
    <rPh sb="0" eb="2">
      <t>カトウ</t>
    </rPh>
    <rPh sb="2" eb="4">
      <t>マサアキ</t>
    </rPh>
    <phoneticPr fontId="12"/>
  </si>
  <si>
    <t>小林孝則</t>
    <rPh sb="0" eb="2">
      <t>コバヤシ</t>
    </rPh>
    <rPh sb="2" eb="4">
      <t>タカノリ</t>
    </rPh>
    <phoneticPr fontId="12"/>
  </si>
  <si>
    <t>船越義弘</t>
    <rPh sb="0" eb="2">
      <t>フナコシ</t>
    </rPh>
    <rPh sb="2" eb="4">
      <t>ヨシヒロ</t>
    </rPh>
    <phoneticPr fontId="12"/>
  </si>
  <si>
    <t>南條朋昭</t>
    <rPh sb="0" eb="2">
      <t>ナンジョウ</t>
    </rPh>
    <rPh sb="2" eb="4">
      <t>トモアキ</t>
    </rPh>
    <phoneticPr fontId="12"/>
  </si>
  <si>
    <t>曽我知央</t>
    <rPh sb="0" eb="2">
      <t>ソガ</t>
    </rPh>
    <rPh sb="2" eb="4">
      <t>トモオ</t>
    </rPh>
    <phoneticPr fontId="12"/>
  </si>
  <si>
    <t>加藤峰生</t>
    <rPh sb="0" eb="2">
      <t>カトウ</t>
    </rPh>
    <rPh sb="2" eb="4">
      <t>ミネオ</t>
    </rPh>
    <phoneticPr fontId="12"/>
  </si>
  <si>
    <t>井上</t>
    <rPh sb="0" eb="2">
      <t>イノウエ</t>
    </rPh>
    <phoneticPr fontId="10"/>
  </si>
  <si>
    <t>近藤直樹</t>
    <rPh sb="0" eb="2">
      <t>コンドウ</t>
    </rPh>
    <rPh sb="2" eb="4">
      <t>ナオキ</t>
    </rPh>
    <phoneticPr fontId="12"/>
  </si>
  <si>
    <t>木村真義</t>
    <rPh sb="0" eb="2">
      <t>キムラ</t>
    </rPh>
    <phoneticPr fontId="11"/>
  </si>
  <si>
    <t>林</t>
    <rPh sb="0" eb="1">
      <t>ハヤシ</t>
    </rPh>
    <phoneticPr fontId="10"/>
  </si>
  <si>
    <t>長澤 剛</t>
    <rPh sb="0" eb="2">
      <t>ナガサワ</t>
    </rPh>
    <rPh sb="3" eb="4">
      <t>ツヨシ</t>
    </rPh>
    <phoneticPr fontId="12"/>
  </si>
  <si>
    <t>森本 浩</t>
    <rPh sb="0" eb="2">
      <t>モリモト</t>
    </rPh>
    <rPh sb="3" eb="4">
      <t>ヒロシ</t>
    </rPh>
    <phoneticPr fontId="12"/>
  </si>
  <si>
    <t>松本 大介</t>
    <rPh sb="0" eb="2">
      <t>マツモト</t>
    </rPh>
    <rPh sb="3" eb="5">
      <t>ダイスケ</t>
    </rPh>
    <phoneticPr fontId="11"/>
  </si>
  <si>
    <t>大塚剛史</t>
    <rPh sb="0" eb="2">
      <t>オオツカ</t>
    </rPh>
    <rPh sb="2" eb="4">
      <t>タケシ</t>
    </rPh>
    <phoneticPr fontId="12"/>
  </si>
  <si>
    <t>勝富男</t>
    <rPh sb="0" eb="1">
      <t>カツ</t>
    </rPh>
    <rPh sb="1" eb="3">
      <t>トミオ</t>
    </rPh>
    <phoneticPr fontId="12"/>
  </si>
  <si>
    <t>平田貴之</t>
    <rPh sb="0" eb="2">
      <t>ヒラタ</t>
    </rPh>
    <phoneticPr fontId="12"/>
  </si>
  <si>
    <t>山口正人</t>
    <rPh sb="0" eb="2">
      <t>ヤマグチ</t>
    </rPh>
    <rPh sb="2" eb="4">
      <t>マサト</t>
    </rPh>
    <phoneticPr fontId="12"/>
  </si>
  <si>
    <t>佐藤綾介</t>
    <rPh sb="0" eb="2">
      <t>サトウ</t>
    </rPh>
    <phoneticPr fontId="10"/>
  </si>
  <si>
    <t>苗村康裕</t>
    <rPh sb="0" eb="2">
      <t>ナエムラ</t>
    </rPh>
    <rPh sb="2" eb="4">
      <t>ヤスヒロ</t>
    </rPh>
    <phoneticPr fontId="12"/>
  </si>
  <si>
    <t>神谷勝志</t>
    <rPh sb="0" eb="2">
      <t>カミヤ</t>
    </rPh>
    <rPh sb="2" eb="4">
      <t>カツシ</t>
    </rPh>
    <phoneticPr fontId="12"/>
  </si>
  <si>
    <t>鈴木栄児</t>
    <rPh sb="0" eb="2">
      <t>スズキ</t>
    </rPh>
    <rPh sb="2" eb="3">
      <t>エイ</t>
    </rPh>
    <rPh sb="3" eb="4">
      <t>ジ</t>
    </rPh>
    <phoneticPr fontId="12"/>
  </si>
  <si>
    <t>北村太門</t>
    <rPh sb="0" eb="2">
      <t>キタムラ</t>
    </rPh>
    <rPh sb="2" eb="4">
      <t>タモン</t>
    </rPh>
    <phoneticPr fontId="12"/>
  </si>
  <si>
    <t>杉野健二</t>
    <rPh sb="0" eb="2">
      <t>スギノ</t>
    </rPh>
    <rPh sb="2" eb="4">
      <t>ケンジ</t>
    </rPh>
    <phoneticPr fontId="12"/>
  </si>
  <si>
    <t>松浦和生</t>
    <rPh sb="0" eb="2">
      <t>マツウラ</t>
    </rPh>
    <rPh sb="2" eb="4">
      <t>カズオ</t>
    </rPh>
    <phoneticPr fontId="12"/>
  </si>
  <si>
    <t>長門史樹</t>
    <rPh sb="0" eb="2">
      <t>ナガト</t>
    </rPh>
    <rPh sb="2" eb="3">
      <t>フミ</t>
    </rPh>
    <rPh sb="3" eb="4">
      <t>キ</t>
    </rPh>
    <phoneticPr fontId="12"/>
  </si>
  <si>
    <t>服部 元紀</t>
    <rPh sb="0" eb="2">
      <t>ハットリ</t>
    </rPh>
    <rPh sb="3" eb="4">
      <t>モト</t>
    </rPh>
    <rPh sb="4" eb="5">
      <t>キ</t>
    </rPh>
    <phoneticPr fontId="14"/>
  </si>
  <si>
    <t>ルートNo</t>
    <phoneticPr fontId="8"/>
  </si>
  <si>
    <t>計画</t>
  </si>
  <si>
    <t>車両</t>
  </si>
  <si>
    <t>車両名称</t>
  </si>
  <si>
    <t>車両</t>
    <rPh sb="0" eb="2">
      <t>シャリョウ</t>
    </rPh>
    <phoneticPr fontId="10"/>
  </si>
  <si>
    <t>車種</t>
    <rPh sb="0" eb="1">
      <t>クルマ</t>
    </rPh>
    <phoneticPr fontId="10"/>
  </si>
  <si>
    <t>許容値</t>
    <rPh sb="0" eb="2">
      <t>キョヨウ</t>
    </rPh>
    <rPh sb="2" eb="3">
      <t>チ</t>
    </rPh>
    <phoneticPr fontId="10"/>
  </si>
  <si>
    <t>業務時間</t>
  </si>
  <si>
    <t>運行</t>
  </si>
  <si>
    <t>配送情報</t>
    <phoneticPr fontId="8"/>
  </si>
  <si>
    <t>積載量</t>
    <rPh sb="2" eb="3">
      <t>リョウ</t>
    </rPh>
    <phoneticPr fontId="10"/>
  </si>
  <si>
    <t>積載率</t>
  </si>
  <si>
    <t>配送開始時刻</t>
    <rPh sb="2" eb="4">
      <t>カイシ</t>
    </rPh>
    <rPh sb="4" eb="6">
      <t>ジコク</t>
    </rPh>
    <phoneticPr fontId="8"/>
  </si>
  <si>
    <t>作業開始時刻</t>
    <rPh sb="0" eb="2">
      <t>サギョウ</t>
    </rPh>
    <rPh sb="2" eb="4">
      <t>カイシ</t>
    </rPh>
    <rPh sb="4" eb="6">
      <t>ジコク</t>
    </rPh>
    <phoneticPr fontId="8"/>
  </si>
  <si>
    <t>作業終了時刻</t>
    <rPh sb="2" eb="4">
      <t>シュウリョウ</t>
    </rPh>
    <rPh sb="4" eb="6">
      <t>ジコク</t>
    </rPh>
    <phoneticPr fontId="8"/>
  </si>
  <si>
    <t>配送終了時刻</t>
    <rPh sb="2" eb="4">
      <t>シュウリョウ</t>
    </rPh>
    <rPh sb="4" eb="6">
      <t>ジコク</t>
    </rPh>
    <phoneticPr fontId="8"/>
  </si>
  <si>
    <t>配送時間</t>
    <phoneticPr fontId="8"/>
  </si>
  <si>
    <t>配送距離</t>
    <phoneticPr fontId="8"/>
  </si>
  <si>
    <t>ﾄﾝ数</t>
    <phoneticPr fontId="8"/>
  </si>
  <si>
    <t>数量</t>
  </si>
  <si>
    <t>重量</t>
    <phoneticPr fontId="8"/>
  </si>
  <si>
    <t>体積</t>
    <phoneticPr fontId="8"/>
  </si>
  <si>
    <t>ﾄﾘｯﾌﾟ</t>
    <phoneticPr fontId="8"/>
  </si>
  <si>
    <t>配送</t>
    <phoneticPr fontId="8"/>
  </si>
  <si>
    <t>配送先</t>
    <phoneticPr fontId="8"/>
  </si>
  <si>
    <t>区分</t>
    <rPh sb="0" eb="2">
      <t>クブン</t>
    </rPh>
    <phoneticPr fontId="8"/>
  </si>
  <si>
    <t>配送先名称</t>
    <phoneticPr fontId="8"/>
  </si>
  <si>
    <t>配送先住所</t>
    <phoneticPr fontId="8"/>
  </si>
  <si>
    <t>出荷日</t>
    <rPh sb="0" eb="2">
      <t>シュッカ</t>
    </rPh>
    <rPh sb="2" eb="3">
      <t>ヒ</t>
    </rPh>
    <phoneticPr fontId="8"/>
  </si>
  <si>
    <t>納入日</t>
    <rPh sb="0" eb="2">
      <t>ノウニュウ</t>
    </rPh>
    <rPh sb="2" eb="3">
      <t>ヒ</t>
    </rPh>
    <phoneticPr fontId="8"/>
  </si>
  <si>
    <t>時刻指定</t>
    <phoneticPr fontId="8"/>
  </si>
  <si>
    <t>制限重量</t>
    <phoneticPr fontId="8"/>
  </si>
  <si>
    <t>作業時間</t>
    <phoneticPr fontId="8"/>
  </si>
  <si>
    <t>数量</t>
    <phoneticPr fontId="8"/>
  </si>
  <si>
    <t>(Kg)</t>
    <phoneticPr fontId="8"/>
  </si>
  <si>
    <t>(m3)</t>
    <phoneticPr fontId="8"/>
  </si>
  <si>
    <t>順番</t>
    <phoneticPr fontId="8"/>
  </si>
  <si>
    <t>(分)</t>
    <rPh sb="1" eb="2">
      <t>フン</t>
    </rPh>
    <phoneticPr fontId="8"/>
  </si>
  <si>
    <t>(%)</t>
    <phoneticPr fontId="8"/>
  </si>
  <si>
    <t>(分)</t>
    <phoneticPr fontId="8"/>
  </si>
  <si>
    <t>(Km)</t>
  </si>
  <si>
    <t>担当者</t>
    <rPh sb="0" eb="3">
      <t>タントウシャ</t>
    </rPh>
    <phoneticPr fontId="10"/>
  </si>
  <si>
    <t>年間時間数</t>
    <rPh sb="0" eb="2">
      <t>ネンカン</t>
    </rPh>
    <rPh sb="2" eb="5">
      <t>ジカンスウ</t>
    </rPh>
    <phoneticPr fontId="1"/>
  </si>
  <si>
    <t>45超回数</t>
    <rPh sb="2" eb="3">
      <t>コ</t>
    </rPh>
    <rPh sb="3" eb="5">
      <t>カイスウ</t>
    </rPh>
    <phoneticPr fontId="1"/>
  </si>
  <si>
    <t>./data/勤務表.xlsx</t>
    <rPh sb="7" eb="10">
      <t xml:space="preserve">キンムヒョウ </t>
    </rPh>
    <phoneticPr fontId="1"/>
  </si>
  <si>
    <t>／</t>
  </si>
  <si>
    <t>期間</t>
    <rPh sb="0" eb="2">
      <t xml:space="preserve">キカン </t>
    </rPh>
    <phoneticPr fontId="1"/>
  </si>
  <si>
    <t>開始日付</t>
    <rPh sb="0" eb="2">
      <t xml:space="preserve">カイシ </t>
    </rPh>
    <rPh sb="2" eb="4">
      <t xml:space="preserve">ヒヅケ </t>
    </rPh>
    <phoneticPr fontId="1"/>
  </si>
  <si>
    <t>木下真人</t>
    <phoneticPr fontId="1"/>
  </si>
  <si>
    <t>計算時間</t>
    <rPh sb="0" eb="2">
      <t xml:space="preserve">ケイサン </t>
    </rPh>
    <rPh sb="2" eb="4">
      <t xml:space="preserve">ジカン </t>
    </rPh>
    <phoneticPr fontId="1"/>
  </si>
  <si>
    <t>A2381</t>
    <phoneticPr fontId="1"/>
  </si>
  <si>
    <t>公休日</t>
    <rPh sb="0" eb="3">
      <t xml:space="preserve">コウキュウニチ </t>
    </rPh>
    <phoneticPr fontId="1"/>
  </si>
  <si>
    <t>曜日基準数</t>
    <rPh sb="0" eb="2">
      <t>ヨウビ</t>
    </rPh>
    <rPh sb="2" eb="4">
      <t>キジュン</t>
    </rPh>
    <rPh sb="4" eb="5">
      <t>スウ</t>
    </rPh>
    <phoneticPr fontId="10"/>
  </si>
  <si>
    <t>祝祭日↓</t>
    <rPh sb="0" eb="3">
      <t>シュクサイジツ</t>
    </rPh>
    <phoneticPr fontId="10"/>
  </si>
  <si>
    <t>西暦↓</t>
    <rPh sb="0" eb="2">
      <t>セイレキ</t>
    </rPh>
    <phoneticPr fontId="10"/>
  </si>
  <si>
    <t>月↓</t>
    <rPh sb="0" eb="1">
      <t>ツキ</t>
    </rPh>
    <phoneticPr fontId="10"/>
  </si>
  <si>
    <t>部署↓</t>
    <rPh sb="0" eb="2">
      <t>ブショ</t>
    </rPh>
    <phoneticPr fontId="10"/>
  </si>
  <si>
    <t>差異</t>
    <rPh sb="0" eb="2">
      <t>サイ</t>
    </rPh>
    <phoneticPr fontId="10"/>
  </si>
  <si>
    <t>名古屋２</t>
    <rPh sb="0" eb="3">
      <t>ナゴヤ</t>
    </rPh>
    <phoneticPr fontId="10"/>
  </si>
  <si>
    <t>サービス勤務シフト表  　</t>
    <phoneticPr fontId="10"/>
  </si>
  <si>
    <t>有給休暇</t>
    <rPh sb="0" eb="2">
      <t>ユウキュウ</t>
    </rPh>
    <rPh sb="2" eb="4">
      <t>キュウカ</t>
    </rPh>
    <phoneticPr fontId="10"/>
  </si>
  <si>
    <t>有休</t>
    <rPh sb="0" eb="2">
      <t>ユウキュウキュウ</t>
    </rPh>
    <phoneticPr fontId="10"/>
  </si>
  <si>
    <t>希望休</t>
    <rPh sb="0" eb="2">
      <t>キボウ</t>
    </rPh>
    <rPh sb="2" eb="3">
      <t>キュウ</t>
    </rPh>
    <phoneticPr fontId="10"/>
  </si>
  <si>
    <t>休み</t>
    <rPh sb="0" eb="1">
      <t>ヤス</t>
    </rPh>
    <phoneticPr fontId="10"/>
  </si>
  <si>
    <t>サービス会議</t>
    <rPh sb="4" eb="6">
      <t>カイギ</t>
    </rPh>
    <phoneticPr fontId="10"/>
  </si>
  <si>
    <t>日・曜日に色付</t>
    <rPh sb="0" eb="1">
      <t>ヒ</t>
    </rPh>
    <rPh sb="2" eb="4">
      <t>ヨウビ</t>
    </rPh>
    <rPh sb="5" eb="6">
      <t>イロ</t>
    </rPh>
    <rPh sb="6" eb="7">
      <t>ツケ</t>
    </rPh>
    <phoneticPr fontId="10"/>
  </si>
  <si>
    <t>当月休日</t>
    <rPh sb="0" eb="2">
      <t>トウゲツ</t>
    </rPh>
    <rPh sb="2" eb="4">
      <t>キュウジツ</t>
    </rPh>
    <phoneticPr fontId="10"/>
  </si>
  <si>
    <t>ルート
No</t>
    <phoneticPr fontId="10"/>
  </si>
  <si>
    <t>顧客名</t>
  </si>
  <si>
    <t>集配日</t>
  </si>
  <si>
    <t>主担当</t>
    <rPh sb="0" eb="1">
      <t>シュ</t>
    </rPh>
    <phoneticPr fontId="10"/>
  </si>
  <si>
    <t>車両
No</t>
    <phoneticPr fontId="10"/>
  </si>
  <si>
    <t>休日数</t>
    <rPh sb="0" eb="2">
      <t>キュウジツ</t>
    </rPh>
    <rPh sb="2" eb="3">
      <t>スウ</t>
    </rPh>
    <phoneticPr fontId="10"/>
  </si>
  <si>
    <t>有休数</t>
    <rPh sb="0" eb="2">
      <t>ユウキュウ</t>
    </rPh>
    <rPh sb="2" eb="3">
      <t>スウ</t>
    </rPh>
    <phoneticPr fontId="10"/>
  </si>
  <si>
    <t xml:space="preserve">リフレッシュ
休暇予定日
</t>
    <rPh sb="7" eb="9">
      <t>キュウカ</t>
    </rPh>
    <rPh sb="9" eb="11">
      <t>ヨテイ</t>
    </rPh>
    <rPh sb="11" eb="12">
      <t>ヒ</t>
    </rPh>
    <phoneticPr fontId="10"/>
  </si>
  <si>
    <t>次月人員配置表</t>
    <rPh sb="0" eb="2">
      <t>ジゲツ</t>
    </rPh>
    <rPh sb="2" eb="4">
      <t>ジンイン</t>
    </rPh>
    <rPh sb="4" eb="6">
      <t>ハイチ</t>
    </rPh>
    <rPh sb="6" eb="7">
      <t>ヒョウ</t>
    </rPh>
    <phoneticPr fontId="10"/>
  </si>
  <si>
    <t>月</t>
    <rPh sb="0" eb="1">
      <t>ツキ</t>
    </rPh>
    <phoneticPr fontId="10"/>
  </si>
  <si>
    <t>火</t>
    <rPh sb="0" eb="1">
      <t>カ</t>
    </rPh>
    <phoneticPr fontId="10"/>
  </si>
  <si>
    <t>水</t>
  </si>
  <si>
    <t>木</t>
  </si>
  <si>
    <t>金</t>
  </si>
  <si>
    <t>土</t>
  </si>
  <si>
    <t>日</t>
  </si>
  <si>
    <t>便ＣＤ</t>
    <rPh sb="0" eb="1">
      <t>ビン</t>
    </rPh>
    <phoneticPr fontId="7"/>
  </si>
  <si>
    <t>氏名</t>
    <rPh sb="0" eb="2">
      <t>シメイ</t>
    </rPh>
    <phoneticPr fontId="1"/>
  </si>
  <si>
    <t>課長</t>
    <rPh sb="0" eb="2">
      <t>カチョウ</t>
    </rPh>
    <phoneticPr fontId="11"/>
  </si>
  <si>
    <t>管理</t>
    <rPh sb="0" eb="2">
      <t>カンリ</t>
    </rPh>
    <phoneticPr fontId="10"/>
  </si>
  <si>
    <t>研究会</t>
    <rPh sb="0" eb="2">
      <t>ケンキュウ</t>
    </rPh>
    <rPh sb="2" eb="3">
      <t>カイ</t>
    </rPh>
    <phoneticPr fontId="10"/>
  </si>
  <si>
    <t>エリア</t>
    <phoneticPr fontId="10"/>
  </si>
  <si>
    <t>係長</t>
    <rPh sb="0" eb="2">
      <t>カカリチョウ</t>
    </rPh>
    <phoneticPr fontId="20"/>
  </si>
  <si>
    <t>加藤 正明</t>
  </si>
  <si>
    <t>○</t>
  </si>
  <si>
    <t>主任</t>
    <rPh sb="0" eb="2">
      <t>シュニン</t>
    </rPh>
    <phoneticPr fontId="11"/>
  </si>
  <si>
    <t>／</t>
    <phoneticPr fontId="8"/>
  </si>
  <si>
    <t>主任</t>
    <rPh sb="0" eb="2">
      <t>シュニン</t>
    </rPh>
    <phoneticPr fontId="20"/>
  </si>
  <si>
    <t>小林 孝則</t>
  </si>
  <si>
    <t>加藤 峰生</t>
  </si>
  <si>
    <t>南條 朋昭</t>
  </si>
  <si>
    <t>代行</t>
    <rPh sb="0" eb="2">
      <t>ダイコウ</t>
    </rPh>
    <phoneticPr fontId="1"/>
  </si>
  <si>
    <t>曽我 知央</t>
  </si>
  <si>
    <t>木場</t>
    <rPh sb="0" eb="2">
      <t>キバ</t>
    </rPh>
    <phoneticPr fontId="10"/>
  </si>
  <si>
    <t>岐阜</t>
    <rPh sb="0" eb="2">
      <t>ギフ</t>
    </rPh>
    <phoneticPr fontId="10"/>
  </si>
  <si>
    <t>ﾗｸﾞｰﾅ</t>
  </si>
  <si>
    <t>台車</t>
    <rPh sb="0" eb="2">
      <t>ダイシャ</t>
    </rPh>
    <phoneticPr fontId="10"/>
  </si>
  <si>
    <t>5754</t>
  </si>
  <si>
    <t>引継</t>
    <rPh sb="0" eb="2">
      <t>ヒキツギ</t>
    </rPh>
    <phoneticPr fontId="10"/>
  </si>
  <si>
    <t>月～土</t>
    <rPh sb="0" eb="1">
      <t>ツキ</t>
    </rPh>
    <rPh sb="2" eb="3">
      <t>ツチ</t>
    </rPh>
    <phoneticPr fontId="10"/>
  </si>
  <si>
    <t>2362</t>
  </si>
  <si>
    <t>3216</t>
  </si>
  <si>
    <t>3218</t>
  </si>
  <si>
    <t>7270</t>
  </si>
  <si>
    <t>A2311</t>
  </si>
  <si>
    <t>大神 敏男</t>
  </si>
  <si>
    <t>335</t>
  </si>
  <si>
    <t>長澤 剛</t>
  </si>
  <si>
    <t>6079</t>
  </si>
  <si>
    <t>松野 聡志</t>
  </si>
  <si>
    <t>3144</t>
  </si>
  <si>
    <t>A2341</t>
  </si>
  <si>
    <t>前田 賀都夫</t>
  </si>
  <si>
    <t>4528</t>
  </si>
  <si>
    <t>欠員</t>
    <rPh sb="0" eb="2">
      <t>ケツイン</t>
    </rPh>
    <phoneticPr fontId="1"/>
  </si>
  <si>
    <t>佐藤</t>
    <rPh sb="0" eb="2">
      <t>サトウ</t>
    </rPh>
    <phoneticPr fontId="10"/>
  </si>
  <si>
    <t>6410</t>
  </si>
  <si>
    <t>井上 達実</t>
  </si>
  <si>
    <t>4370</t>
  </si>
  <si>
    <t>木村 真義</t>
  </si>
  <si>
    <t>1131</t>
  </si>
  <si>
    <t>大塚 剛史</t>
  </si>
  <si>
    <t>勝 富男</t>
  </si>
  <si>
    <t>1910</t>
  </si>
  <si>
    <t>平田 貴之</t>
  </si>
  <si>
    <t>8220</t>
  </si>
  <si>
    <t>山口 正人</t>
  </si>
  <si>
    <t>6527</t>
  </si>
  <si>
    <t>苗村 康裕</t>
  </si>
  <si>
    <t>1195</t>
  </si>
  <si>
    <t>神谷 勝志</t>
  </si>
  <si>
    <t>8586</t>
  </si>
  <si>
    <t>船越 義弘</t>
  </si>
  <si>
    <t>628</t>
  </si>
  <si>
    <t>杉野 健二</t>
  </si>
  <si>
    <t>松浦 和生</t>
  </si>
  <si>
    <t>A2511</t>
  </si>
  <si>
    <t>鳥上 康弘</t>
  </si>
  <si>
    <t>長門 史樹</t>
  </si>
  <si>
    <t>A2531</t>
  </si>
  <si>
    <t>太田 良門</t>
  </si>
  <si>
    <t>A2541</t>
  </si>
  <si>
    <t>遠山 幸宏</t>
  </si>
  <si>
    <t>牧野 祐哉</t>
  </si>
  <si>
    <t>ルート</t>
    <phoneticPr fontId="10"/>
  </si>
  <si>
    <t>従業員コード</t>
    <rPh sb="0" eb="3">
      <t>ジュウギョウイン</t>
    </rPh>
    <phoneticPr fontId="8"/>
  </si>
  <si>
    <t>004761</t>
    <phoneticPr fontId="8"/>
  </si>
  <si>
    <t>009571</t>
    <phoneticPr fontId="8"/>
  </si>
  <si>
    <t>001068</t>
  </si>
  <si>
    <t>004941</t>
  </si>
  <si>
    <t>005404</t>
  </si>
  <si>
    <t>001162</t>
  </si>
  <si>
    <t>004608</t>
  </si>
  <si>
    <t>005616</t>
  </si>
  <si>
    <t>001071</t>
  </si>
  <si>
    <t>004864</t>
    <phoneticPr fontId="8"/>
  </si>
  <si>
    <t>007588</t>
  </si>
  <si>
    <t>005511</t>
  </si>
  <si>
    <t>003312</t>
  </si>
  <si>
    <t>005446</t>
  </si>
  <si>
    <t>004553</t>
  </si>
  <si>
    <t>004673</t>
  </si>
  <si>
    <t>009604</t>
  </si>
  <si>
    <t>004942</t>
  </si>
  <si>
    <t>004592</t>
  </si>
  <si>
    <t>004122</t>
  </si>
  <si>
    <t>001379</t>
  </si>
  <si>
    <t>002038</t>
  </si>
  <si>
    <t>004835</t>
  </si>
  <si>
    <t>004113</t>
  </si>
  <si>
    <t>005427</t>
  </si>
  <si>
    <t>004591</t>
  </si>
  <si>
    <t>No</t>
    <phoneticPr fontId="8"/>
  </si>
  <si>
    <t>作業員</t>
    <rPh sb="0" eb="3">
      <t>サギョウイン</t>
    </rPh>
    <phoneticPr fontId="8"/>
  </si>
  <si>
    <t>001162</t>
    <phoneticPr fontId="8"/>
  </si>
  <si>
    <t>004608</t>
    <phoneticPr fontId="8"/>
  </si>
  <si>
    <t>休日を2週に1度とする制約条件</t>
    <rPh sb="0" eb="2">
      <t xml:space="preserve">キュウジツ </t>
    </rPh>
    <rPh sb="11" eb="13">
      <t xml:space="preserve">セイヤクシキ </t>
    </rPh>
    <rPh sb="13" eb="15">
      <t xml:space="preserve">ジョウケン </t>
    </rPh>
    <phoneticPr fontId="1"/>
  </si>
  <si>
    <t>公休日に関する制約条件</t>
    <rPh sb="0" eb="3">
      <t xml:space="preserve">コウキュウニチ </t>
    </rPh>
    <rPh sb="4" eb="5">
      <t xml:space="preserve">カンスル </t>
    </rPh>
    <rPh sb="7" eb="9">
      <t xml:space="preserve">セイヤク </t>
    </rPh>
    <rPh sb="9" eb="11">
      <t xml:space="preserve">ジョウケン </t>
    </rPh>
    <phoneticPr fontId="1"/>
  </si>
  <si>
    <t>1年間の拘束時間に関する制約条件</t>
    <rPh sb="1" eb="2">
      <t xml:space="preserve">イチネン </t>
    </rPh>
    <rPh sb="2" eb="3">
      <t xml:space="preserve">カン </t>
    </rPh>
    <rPh sb="4" eb="8">
      <t xml:space="preserve">コウソクジカン </t>
    </rPh>
    <rPh sb="9" eb="10">
      <t xml:space="preserve">カンスル </t>
    </rPh>
    <rPh sb="12" eb="14">
      <t xml:space="preserve">セイヤクシキ </t>
    </rPh>
    <rPh sb="14" eb="16">
      <t xml:space="preserve">ジョウケン </t>
    </rPh>
    <phoneticPr fontId="1"/>
  </si>
  <si>
    <t>1ヶ月の拘束時間に関する制約条件</t>
    <rPh sb="4" eb="6">
      <t xml:space="preserve">コウソク </t>
    </rPh>
    <rPh sb="6" eb="8">
      <t xml:space="preserve">ジカン </t>
    </rPh>
    <rPh sb="9" eb="10">
      <t xml:space="preserve">カンスル </t>
    </rPh>
    <rPh sb="12" eb="14">
      <t xml:space="preserve">セイヤクシキ </t>
    </rPh>
    <rPh sb="14" eb="16">
      <t xml:space="preserve">ジョウケン </t>
    </rPh>
    <phoneticPr fontId="1"/>
  </si>
  <si>
    <t>1日の休息時間に関する制約条件</t>
    <rPh sb="3" eb="5">
      <t xml:space="preserve">キュウソク </t>
    </rPh>
    <rPh sb="5" eb="7">
      <t xml:space="preserve">ジカン </t>
    </rPh>
    <rPh sb="8" eb="9">
      <t xml:space="preserve">カンスル </t>
    </rPh>
    <rPh sb="11" eb="13">
      <t xml:space="preserve">セイヤクシキ </t>
    </rPh>
    <rPh sb="13" eb="15">
      <t xml:space="preserve">ジョウケン </t>
    </rPh>
    <phoneticPr fontId="1"/>
  </si>
  <si>
    <t>2日の1日平均に関する制約条件</t>
    <rPh sb="5" eb="7">
      <t xml:space="preserve">ヘイキン </t>
    </rPh>
    <rPh sb="11" eb="13">
      <t xml:space="preserve">セイヤクシキ </t>
    </rPh>
    <rPh sb="13" eb="15">
      <t xml:space="preserve">ジョウケン </t>
    </rPh>
    <phoneticPr fontId="1"/>
  </si>
  <si>
    <t>2週の1週平均に関する制約条件</t>
    <rPh sb="1" eb="2">
      <t xml:space="preserve">シュウ </t>
    </rPh>
    <rPh sb="5" eb="7">
      <t xml:space="preserve">ヘイキン </t>
    </rPh>
    <rPh sb="8" eb="9">
      <t xml:space="preserve">カンスル </t>
    </rPh>
    <rPh sb="11" eb="13">
      <t xml:space="preserve">セイヤク </t>
    </rPh>
    <rPh sb="13" eb="15">
      <t xml:space="preserve">ジョウケン </t>
    </rPh>
    <phoneticPr fontId="1"/>
  </si>
  <si>
    <t>緩和レベルを設定し値の順番に緩和。ただし0は緩和しない</t>
    <rPh sb="0" eb="2">
      <t xml:space="preserve">カンワ </t>
    </rPh>
    <rPh sb="6" eb="8">
      <t xml:space="preserve">セッテイ </t>
    </rPh>
    <rPh sb="9" eb="10">
      <t xml:space="preserve">アタイ </t>
    </rPh>
    <rPh sb="11" eb="13">
      <t xml:space="preserve">ジュンバンニ </t>
    </rPh>
    <rPh sb="14" eb="16">
      <t xml:space="preserve">カンワ </t>
    </rPh>
    <rPh sb="22" eb="24">
      <t xml:space="preserve">カンワ </t>
    </rPh>
    <phoneticPr fontId="1"/>
  </si>
  <si>
    <t>0001</t>
    <phoneticPr fontId="1"/>
  </si>
  <si>
    <t>123456</t>
    <phoneticPr fontId="1"/>
  </si>
  <si>
    <t>日付</t>
  </si>
  <si>
    <t>COMPANY
コード</t>
    <phoneticPr fontId="1"/>
  </si>
  <si>
    <t>担当者</t>
  </si>
  <si>
    <t>ルートNo</t>
    <phoneticPr fontId="1"/>
  </si>
  <si>
    <t>車両番号</t>
  </si>
  <si>
    <t>計画時刻</t>
  </si>
  <si>
    <t>実績時刻</t>
  </si>
  <si>
    <t>承認時刻</t>
  </si>
  <si>
    <t>計画時間</t>
  </si>
  <si>
    <t>実績時間</t>
  </si>
  <si>
    <t>承認時間</t>
  </si>
  <si>
    <t>承認時刻</t>
    <phoneticPr fontId="1"/>
  </si>
  <si>
    <t>承認欄</t>
    <rPh sb="0" eb="3">
      <t>ショウニンラン</t>
    </rPh>
    <phoneticPr fontId="1"/>
  </si>
  <si>
    <t>コメント</t>
    <phoneticPr fontId="1"/>
  </si>
  <si>
    <t>始業</t>
  </si>
  <si>
    <t>終業</t>
  </si>
  <si>
    <t>始業</t>
    <phoneticPr fontId="1"/>
  </si>
  <si>
    <t>コード</t>
    <phoneticPr fontId="1"/>
  </si>
  <si>
    <t>担当者</t>
    <rPh sb="0" eb="3">
      <t>タントウシャ</t>
    </rPh>
    <phoneticPr fontId="1"/>
  </si>
  <si>
    <t>一次承認者</t>
    <rPh sb="0" eb="2">
      <t>イチジ</t>
    </rPh>
    <rPh sb="2" eb="5">
      <t>ショウニンシャ</t>
    </rPh>
    <phoneticPr fontId="1"/>
  </si>
  <si>
    <t>二次承認者</t>
    <rPh sb="0" eb="5">
      <t>ニジショウニンシャ</t>
    </rPh>
    <phoneticPr fontId="1"/>
  </si>
  <si>
    <t>A</t>
    <phoneticPr fontId="1"/>
  </si>
  <si>
    <t>AA242</t>
  </si>
  <si>
    <t>A</t>
  </si>
  <si>
    <t>B</t>
    <phoneticPr fontId="1"/>
  </si>
  <si>
    <t>AA254</t>
  </si>
  <si>
    <t>E806</t>
  </si>
  <si>
    <t>B</t>
  </si>
  <si>
    <t>C</t>
    <phoneticPr fontId="1"/>
  </si>
  <si>
    <t>AA245</t>
  </si>
  <si>
    <t>C</t>
  </si>
  <si>
    <t>D</t>
    <phoneticPr fontId="1"/>
  </si>
  <si>
    <t>AA235</t>
  </si>
  <si>
    <t>D</t>
  </si>
  <si>
    <t>F</t>
    <phoneticPr fontId="1"/>
  </si>
  <si>
    <t>AA237</t>
  </si>
  <si>
    <t>F</t>
  </si>
  <si>
    <t>G</t>
    <phoneticPr fontId="1"/>
  </si>
  <si>
    <t>AA255</t>
  </si>
  <si>
    <t>H</t>
  </si>
  <si>
    <t>H</t>
    <phoneticPr fontId="1"/>
  </si>
  <si>
    <t>AA246</t>
  </si>
  <si>
    <t>I</t>
  </si>
  <si>
    <t>I</t>
    <phoneticPr fontId="1"/>
  </si>
  <si>
    <t>AA236</t>
  </si>
  <si>
    <t>G</t>
  </si>
  <si>
    <t>J</t>
    <phoneticPr fontId="1"/>
  </si>
  <si>
    <t>AA238</t>
  </si>
  <si>
    <t>J</t>
  </si>
  <si>
    <t>K</t>
    <phoneticPr fontId="1"/>
  </si>
  <si>
    <t>AA250</t>
  </si>
  <si>
    <t>K</t>
  </si>
  <si>
    <t>L</t>
    <phoneticPr fontId="1"/>
  </si>
  <si>
    <t>AA244</t>
  </si>
  <si>
    <t>L</t>
  </si>
  <si>
    <t>M</t>
    <phoneticPr fontId="1"/>
  </si>
  <si>
    <t>AA247</t>
  </si>
  <si>
    <t>M</t>
  </si>
  <si>
    <t>N</t>
    <phoneticPr fontId="1"/>
  </si>
  <si>
    <t>AA249</t>
  </si>
  <si>
    <t>O</t>
  </si>
  <si>
    <t>O</t>
    <phoneticPr fontId="1"/>
  </si>
  <si>
    <t>AA252</t>
  </si>
  <si>
    <t>P</t>
  </si>
  <si>
    <t>P</t>
    <phoneticPr fontId="1"/>
  </si>
  <si>
    <t>AA243</t>
  </si>
  <si>
    <t>Q</t>
  </si>
  <si>
    <t>Q</t>
    <phoneticPr fontId="1"/>
  </si>
  <si>
    <t>AA241</t>
  </si>
  <si>
    <t>R</t>
  </si>
  <si>
    <t>R</t>
    <phoneticPr fontId="1"/>
  </si>
  <si>
    <t/>
  </si>
  <si>
    <t>S</t>
  </si>
  <si>
    <t>S</t>
    <phoneticPr fontId="1"/>
  </si>
  <si>
    <t>AA240</t>
  </si>
  <si>
    <t>T</t>
  </si>
  <si>
    <t>T</t>
    <phoneticPr fontId="1"/>
  </si>
  <si>
    <t>AA239</t>
  </si>
  <si>
    <t>U</t>
  </si>
  <si>
    <t>U</t>
    <phoneticPr fontId="1"/>
  </si>
  <si>
    <t>AA233</t>
  </si>
  <si>
    <t>N</t>
  </si>
  <si>
    <t>V</t>
    <phoneticPr fontId="1"/>
  </si>
  <si>
    <t>AA232</t>
  </si>
  <si>
    <t>V</t>
  </si>
  <si>
    <t>対象日</t>
    <rPh sb="0" eb="3">
      <t>タイショウビ</t>
    </rPh>
    <phoneticPr fontId="8"/>
  </si>
  <si>
    <t>AA232</t>
    <phoneticPr fontId="1"/>
  </si>
  <si>
    <t>AA233</t>
    <phoneticPr fontId="1"/>
  </si>
  <si>
    <t>AA235</t>
    <phoneticPr fontId="1"/>
  </si>
  <si>
    <t>AA236</t>
    <phoneticPr fontId="1"/>
  </si>
  <si>
    <t>AA237</t>
    <phoneticPr fontId="1"/>
  </si>
  <si>
    <t>AA238</t>
    <phoneticPr fontId="1"/>
  </si>
  <si>
    <t>AA239</t>
    <phoneticPr fontId="1"/>
  </si>
  <si>
    <t>AA240</t>
    <phoneticPr fontId="1"/>
  </si>
  <si>
    <t>AA241</t>
    <phoneticPr fontId="1"/>
  </si>
  <si>
    <t>AA242</t>
    <phoneticPr fontId="1"/>
  </si>
  <si>
    <t>AA243</t>
    <phoneticPr fontId="1"/>
  </si>
  <si>
    <t>AA244</t>
    <phoneticPr fontId="1"/>
  </si>
  <si>
    <t>AA245</t>
    <phoneticPr fontId="1"/>
  </si>
  <si>
    <t>AA246</t>
    <phoneticPr fontId="1"/>
  </si>
  <si>
    <t>AA247</t>
    <phoneticPr fontId="1"/>
  </si>
  <si>
    <t>AA249</t>
    <phoneticPr fontId="1"/>
  </si>
  <si>
    <t>AA250</t>
    <phoneticPr fontId="1"/>
  </si>
  <si>
    <t>AA252</t>
    <phoneticPr fontId="1"/>
  </si>
  <si>
    <t>AA255</t>
    <phoneticPr fontId="1"/>
  </si>
  <si>
    <t>004761</t>
  </si>
  <si>
    <t>009571</t>
  </si>
  <si>
    <t>004864</t>
  </si>
  <si>
    <t>0001</t>
  </si>
  <si>
    <t>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</si>
</sst>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0.0_ "/>
    <numFmt numFmtId="177" formatCode="0_ "/>
    <numFmt numFmtId="178" formatCode="0.0_);[Red]\(0.0\)"/>
    <numFmt numFmtId="179" formatCode="#,##0_ "/>
    <numFmt numFmtId="180" formatCode="#,##0.00_ "/>
    <numFmt numFmtId="181" formatCode="#,##0.000_ "/>
    <numFmt numFmtId="182" formatCode="#,##0.000_);[Red]\(#,##0.000\)"/>
    <numFmt numFmtId="183" formatCode="#,##0_);[Red]\(#,##0\)"/>
    <numFmt numFmtId="184" formatCode="0.000_ "/>
    <numFmt numFmtId="185" formatCode="yyyy&quot;年&quot;m&quot;月&quot;;@"/>
    <numFmt numFmtId="186" formatCode="General&quot;年&quot;"/>
    <numFmt numFmtId="187" formatCode="General&quot;月&quot;"/>
    <numFmt numFmtId="188" formatCode="General&quot;日&quot;"/>
    <numFmt numFmtId="189" formatCode="d&quot;&quot;&quot;&quot;"/>
    <numFmt numFmtId="190" formatCode="m&quot;月&quot;d&quot;日&quot;;@"/>
    <numFmt numFmtId="191" formatCode="hh:mm"/>
    <numFmt numFmtId="192" formatCode="yy/m/d"/>
    <numFmt numFmtId="193" formatCode="[m]"/>
  </numFmts>
  <fonts count="4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rgb="FF6A9955"/>
      <name val="Menlo"/>
      <family val="2"/>
    </font>
    <font>
      <sz val="12"/>
      <color rgb="FFCE9178"/>
      <name val="Menlo"/>
      <family val="2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6"/>
      <color indexed="8"/>
      <name val="ＭＳ Ｐゴシック"/>
      <family val="3"/>
      <charset val="128"/>
    </font>
    <font>
      <sz val="9"/>
      <color indexed="8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indexed="8"/>
      <name val="Meiryo UI"/>
      <family val="3"/>
      <charset val="128"/>
    </font>
    <font>
      <b/>
      <sz val="11"/>
      <color theme="3"/>
      <name val="游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color rgb="FF0070C0"/>
      <name val="ＭＳ Ｐゴシック"/>
      <family val="3"/>
      <charset val="128"/>
    </font>
    <font>
      <b/>
      <sz val="11"/>
      <color theme="9" tint="-0.249977111117893"/>
      <name val="ＭＳ Ｐゴシック"/>
      <family val="3"/>
      <charset val="128"/>
    </font>
    <font>
      <b/>
      <sz val="16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0"/>
      <color rgb="FF7030A0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1"/>
      <color theme="1" tint="0.249977111117893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</font>
    <font>
      <sz val="11"/>
      <color theme="1" tint="0.1499984740745262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9F1"/>
        <bgColor indexed="0"/>
      </patternFill>
    </fill>
    <fill>
      <patternFill patternType="solid">
        <fgColor rgb="FF8DB4E2"/>
        <bgColor indexed="0"/>
      </patternFill>
    </fill>
    <fill>
      <patternFill patternType="solid">
        <fgColor rgb="FF8DB4E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0.399975585192419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/>
    <xf numFmtId="0" fontId="12" fillId="0" borderId="0">
      <alignment vertical="center"/>
    </xf>
    <xf numFmtId="0" fontId="7" fillId="0" borderId="0">
      <alignment vertical="center"/>
    </xf>
    <xf numFmtId="0" fontId="12" fillId="0" borderId="0"/>
    <xf numFmtId="0" fontId="7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35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quotePrefix="1" applyFont="1">
      <alignment vertical="center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49" fontId="6" fillId="0" borderId="0" xfId="1" applyNumberForma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2" borderId="1" xfId="0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11" fillId="3" borderId="1" xfId="0" applyFont="1" applyFill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 shrinkToFit="1"/>
    </xf>
    <xf numFmtId="0" fontId="13" fillId="4" borderId="1" xfId="0" applyFont="1" applyFill="1" applyBorder="1" applyAlignment="1">
      <alignment horizontal="center" vertical="center" shrinkToFit="1"/>
    </xf>
    <xf numFmtId="49" fontId="15" fillId="5" borderId="2" xfId="2" applyNumberFormat="1" applyFont="1" applyFill="1" applyBorder="1" applyAlignment="1">
      <alignment horizontal="center" vertical="center" wrapText="1"/>
    </xf>
    <xf numFmtId="49" fontId="15" fillId="5" borderId="3" xfId="2" applyNumberFormat="1" applyFont="1" applyFill="1" applyBorder="1" applyAlignment="1">
      <alignment horizontal="center" vertical="center" wrapText="1"/>
    </xf>
    <xf numFmtId="176" fontId="15" fillId="5" borderId="3" xfId="2" applyNumberFormat="1" applyFont="1" applyFill="1" applyBorder="1" applyAlignment="1">
      <alignment horizontal="center" vertical="center" wrapText="1"/>
    </xf>
    <xf numFmtId="177" fontId="15" fillId="5" borderId="5" xfId="2" applyNumberFormat="1" applyFont="1" applyFill="1" applyBorder="1" applyAlignment="1">
      <alignment horizontal="center" vertical="center" wrapText="1"/>
    </xf>
    <xf numFmtId="179" fontId="15" fillId="5" borderId="3" xfId="2" applyNumberFormat="1" applyFont="1" applyFill="1" applyBorder="1" applyAlignment="1">
      <alignment horizontal="center" vertical="center" wrapText="1"/>
    </xf>
    <xf numFmtId="179" fontId="15" fillId="5" borderId="10" xfId="2" applyNumberFormat="1" applyFont="1" applyFill="1" applyBorder="1" applyAlignment="1">
      <alignment horizontal="center" vertical="center" wrapText="1"/>
    </xf>
    <xf numFmtId="49" fontId="15" fillId="5" borderId="11" xfId="2" applyNumberFormat="1" applyFont="1" applyFill="1" applyBorder="1" applyAlignment="1">
      <alignment horizontal="center" vertical="center" wrapText="1"/>
    </xf>
    <xf numFmtId="49" fontId="15" fillId="5" borderId="12" xfId="2" applyNumberFormat="1" applyFont="1" applyFill="1" applyBorder="1" applyAlignment="1">
      <alignment horizontal="center" vertical="center" wrapText="1"/>
    </xf>
    <xf numFmtId="176" fontId="15" fillId="5" borderId="12" xfId="2" applyNumberFormat="1" applyFont="1" applyFill="1" applyBorder="1" applyAlignment="1">
      <alignment horizontal="center" vertical="center" wrapText="1"/>
    </xf>
    <xf numFmtId="49" fontId="16" fillId="5" borderId="12" xfId="2" applyNumberFormat="1" applyFont="1" applyFill="1" applyBorder="1" applyAlignment="1">
      <alignment horizontal="center" vertical="center" wrapText="1"/>
    </xf>
    <xf numFmtId="177" fontId="15" fillId="5" borderId="13" xfId="2" applyNumberFormat="1" applyFont="1" applyFill="1" applyBorder="1" applyAlignment="1">
      <alignment horizontal="center" vertical="center" wrapText="1"/>
    </xf>
    <xf numFmtId="177" fontId="15" fillId="5" borderId="11" xfId="2" applyNumberFormat="1" applyFont="1" applyFill="1" applyBorder="1" applyAlignment="1">
      <alignment horizontal="center" vertical="center" wrapText="1"/>
    </xf>
    <xf numFmtId="179" fontId="15" fillId="5" borderId="12" xfId="2" applyNumberFormat="1" applyFont="1" applyFill="1" applyBorder="1" applyAlignment="1">
      <alignment horizontal="center" vertical="center" wrapText="1"/>
    </xf>
    <xf numFmtId="180" fontId="15" fillId="5" borderId="12" xfId="2" applyNumberFormat="1" applyFont="1" applyFill="1" applyBorder="1" applyAlignment="1">
      <alignment horizontal="center" vertical="center" wrapText="1"/>
    </xf>
    <xf numFmtId="181" fontId="15" fillId="5" borderId="16" xfId="2" applyNumberFormat="1" applyFont="1" applyFill="1" applyBorder="1" applyAlignment="1">
      <alignment horizontal="center" vertical="center" wrapText="1"/>
    </xf>
    <xf numFmtId="179" fontId="16" fillId="8" borderId="17" xfId="3" applyNumberFormat="1" applyFont="1" applyFill="1" applyBorder="1" applyAlignment="1">
      <alignment horizontal="center" vertical="center"/>
    </xf>
    <xf numFmtId="182" fontId="16" fillId="5" borderId="12" xfId="2" applyNumberFormat="1" applyFont="1" applyFill="1" applyBorder="1" applyAlignment="1">
      <alignment horizontal="center" vertical="center" wrapText="1"/>
    </xf>
    <xf numFmtId="178" fontId="16" fillId="8" borderId="12" xfId="3" applyNumberFormat="1" applyFont="1" applyFill="1" applyBorder="1" applyAlignment="1">
      <alignment horizontal="center" vertical="center"/>
    </xf>
    <xf numFmtId="178" fontId="16" fillId="5" borderId="12" xfId="2" applyNumberFormat="1" applyFont="1" applyFill="1" applyBorder="1" applyAlignment="1">
      <alignment horizontal="center" vertical="center" wrapText="1"/>
    </xf>
    <xf numFmtId="179" fontId="15" fillId="5" borderId="16" xfId="2" applyNumberFormat="1" applyFont="1" applyFill="1" applyBorder="1" applyAlignment="1">
      <alignment horizontal="center" vertical="center" wrapText="1"/>
    </xf>
    <xf numFmtId="183" fontId="16" fillId="5" borderId="12" xfId="2" applyNumberFormat="1" applyFont="1" applyFill="1" applyBorder="1" applyAlignment="1">
      <alignment horizontal="center" vertical="center" wrapText="1"/>
    </xf>
    <xf numFmtId="180" fontId="16" fillId="5" borderId="12" xfId="2" applyNumberFormat="1" applyFont="1" applyFill="1" applyBorder="1" applyAlignment="1">
      <alignment horizontal="center" vertical="center" wrapText="1"/>
    </xf>
    <xf numFmtId="184" fontId="16" fillId="5" borderId="12" xfId="2" applyNumberFormat="1" applyFont="1" applyFill="1" applyBorder="1" applyAlignment="1">
      <alignment horizontal="center" vertical="center" wrapText="1"/>
    </xf>
    <xf numFmtId="179" fontId="15" fillId="5" borderId="17" xfId="2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20" fontId="0" fillId="0" borderId="1" xfId="0" applyNumberFormat="1" applyBorder="1" applyAlignment="1"/>
    <xf numFmtId="0" fontId="17" fillId="9" borderId="1" xfId="0" applyFont="1" applyFill="1" applyBorder="1" applyAlignment="1"/>
    <xf numFmtId="185" fontId="18" fillId="9" borderId="1" xfId="4" applyNumberFormat="1" applyFont="1" applyFill="1" applyBorder="1" applyAlignment="1">
      <alignment horizontal="center" vertical="center"/>
    </xf>
    <xf numFmtId="0" fontId="18" fillId="9" borderId="1" xfId="4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shrinkToFit="1"/>
    </xf>
    <xf numFmtId="0" fontId="18" fillId="0" borderId="1" xfId="4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shrinkToFit="1"/>
    </xf>
    <xf numFmtId="0" fontId="19" fillId="3" borderId="1" xfId="0" applyFont="1" applyFill="1" applyBorder="1" applyAlignment="1">
      <alignment horizontal="center" vertical="center" shrinkToFit="1"/>
    </xf>
    <xf numFmtId="0" fontId="18" fillId="4" borderId="1" xfId="0" applyFont="1" applyFill="1" applyBorder="1" applyAlignment="1">
      <alignment horizontal="center" vertical="center" shrinkToFit="1"/>
    </xf>
    <xf numFmtId="38" fontId="11" fillId="0" borderId="0" xfId="7" applyFont="1" applyAlignment="1">
      <alignment horizontal="left"/>
    </xf>
    <xf numFmtId="38" fontId="11" fillId="2" borderId="0" xfId="7" applyFont="1" applyFill="1" applyAlignment="1"/>
    <xf numFmtId="38" fontId="11" fillId="2" borderId="0" xfId="7" applyFont="1" applyFill="1" applyAlignment="1">
      <alignment horizontal="left"/>
    </xf>
    <xf numFmtId="38" fontId="21" fillId="2" borderId="0" xfId="7" applyFont="1" applyFill="1" applyAlignment="1">
      <alignment horizontal="right"/>
    </xf>
    <xf numFmtId="0" fontId="11" fillId="2" borderId="0" xfId="7" applyNumberFormat="1" applyFont="1" applyFill="1" applyAlignment="1">
      <alignment shrinkToFit="1"/>
    </xf>
    <xf numFmtId="38" fontId="14" fillId="0" borderId="0" xfId="7" applyFont="1" applyAlignment="1">
      <alignment horizontal="right"/>
    </xf>
    <xf numFmtId="38" fontId="11" fillId="0" borderId="0" xfId="7" applyFont="1" applyAlignment="1"/>
    <xf numFmtId="38" fontId="11" fillId="0" borderId="0" xfId="7" applyFont="1" applyAlignment="1">
      <alignment horizontal="center" shrinkToFit="1"/>
    </xf>
    <xf numFmtId="38" fontId="11" fillId="0" borderId="0" xfId="7" applyFont="1" applyAlignment="1">
      <alignment shrinkToFit="1"/>
    </xf>
    <xf numFmtId="0" fontId="21" fillId="2" borderId="0" xfId="5" applyFont="1" applyFill="1" applyAlignment="1">
      <alignment horizontal="center"/>
    </xf>
    <xf numFmtId="0" fontId="11" fillId="2" borderId="0" xfId="5" applyFont="1" applyFill="1" applyAlignment="1">
      <alignment horizontal="right"/>
    </xf>
    <xf numFmtId="38" fontId="11" fillId="0" borderId="0" xfId="7" applyFont="1" applyAlignment="1">
      <alignment horizontal="right"/>
    </xf>
    <xf numFmtId="0" fontId="11" fillId="0" borderId="0" xfId="5" applyFont="1"/>
    <xf numFmtId="0" fontId="11" fillId="0" borderId="0" xfId="5" applyFont="1" applyAlignment="1">
      <alignment horizontal="center" shrinkToFit="1"/>
    </xf>
    <xf numFmtId="0" fontId="11" fillId="0" borderId="0" xfId="5" applyFont="1" applyAlignment="1">
      <alignment shrinkToFit="1"/>
    </xf>
    <xf numFmtId="0" fontId="11" fillId="0" borderId="0" xfId="5" applyFont="1" applyAlignment="1">
      <alignment horizontal="left"/>
    </xf>
    <xf numFmtId="38" fontId="14" fillId="2" borderId="18" xfId="7" applyFont="1" applyFill="1" applyBorder="1" applyAlignment="1">
      <alignment horizontal="right" vertical="center"/>
    </xf>
    <xf numFmtId="186" fontId="14" fillId="2" borderId="19" xfId="5" applyNumberFormat="1" applyFont="1" applyFill="1" applyBorder="1" applyAlignment="1">
      <alignment horizontal="right" vertical="center"/>
    </xf>
    <xf numFmtId="187" fontId="14" fillId="2" borderId="19" xfId="5" applyNumberFormat="1" applyFont="1" applyFill="1" applyBorder="1" applyAlignment="1">
      <alignment horizontal="right" vertical="center"/>
    </xf>
    <xf numFmtId="0" fontId="14" fillId="2" borderId="19" xfId="5" applyFont="1" applyFill="1" applyBorder="1" applyAlignment="1">
      <alignment horizontal="right" vertical="center"/>
    </xf>
    <xf numFmtId="0" fontId="14" fillId="0" borderId="19" xfId="5" applyFont="1" applyBorder="1" applyAlignment="1">
      <alignment vertical="center"/>
    </xf>
    <xf numFmtId="0" fontId="11" fillId="0" borderId="19" xfId="5" applyFont="1" applyBorder="1" applyAlignment="1">
      <alignment vertical="center"/>
    </xf>
    <xf numFmtId="0" fontId="12" fillId="0" borderId="19" xfId="5" applyBorder="1" applyAlignment="1">
      <alignment horizontal="right" vertical="center"/>
    </xf>
    <xf numFmtId="0" fontId="22" fillId="0" borderId="19" xfId="5" applyFont="1" applyBorder="1" applyAlignment="1">
      <alignment horizontal="center" vertical="center"/>
    </xf>
    <xf numFmtId="0" fontId="11" fillId="0" borderId="19" xfId="5" applyFont="1" applyBorder="1"/>
    <xf numFmtId="0" fontId="12" fillId="0" borderId="19" xfId="5" applyBorder="1" applyAlignment="1">
      <alignment vertical="center"/>
    </xf>
    <xf numFmtId="0" fontId="23" fillId="0" borderId="19" xfId="5" applyFont="1" applyBorder="1" applyAlignment="1">
      <alignment horizontal="center" vertical="center"/>
    </xf>
    <xf numFmtId="0" fontId="12" fillId="0" borderId="19" xfId="5" applyBorder="1" applyAlignment="1">
      <alignment horizontal="center" vertical="center"/>
    </xf>
    <xf numFmtId="0" fontId="12" fillId="10" borderId="19" xfId="5" applyFill="1" applyBorder="1" applyAlignment="1">
      <alignment horizontal="right" vertical="center"/>
    </xf>
    <xf numFmtId="0" fontId="12" fillId="0" borderId="19" xfId="5" applyBorder="1" applyAlignment="1">
      <alignment horizontal="left" vertical="center"/>
    </xf>
    <xf numFmtId="56" fontId="24" fillId="0" borderId="19" xfId="5" applyNumberFormat="1" applyFont="1" applyBorder="1" applyAlignment="1">
      <alignment vertical="center"/>
    </xf>
    <xf numFmtId="0" fontId="25" fillId="0" borderId="19" xfId="5" applyFont="1" applyBorder="1" applyAlignment="1">
      <alignment horizontal="center" vertical="center"/>
    </xf>
    <xf numFmtId="0" fontId="25" fillId="0" borderId="19" xfId="5" applyFont="1" applyBorder="1"/>
    <xf numFmtId="0" fontId="26" fillId="0" borderId="19" xfId="5" applyFont="1" applyBorder="1" applyAlignment="1">
      <alignment vertical="center"/>
    </xf>
    <xf numFmtId="0" fontId="27" fillId="0" borderId="19" xfId="5" applyFont="1" applyBorder="1" applyAlignment="1">
      <alignment vertical="center"/>
    </xf>
    <xf numFmtId="38" fontId="11" fillId="0" borderId="19" xfId="7" applyFont="1" applyBorder="1" applyAlignment="1">
      <alignment horizontal="right" vertical="center"/>
    </xf>
    <xf numFmtId="38" fontId="11" fillId="0" borderId="20" xfId="7" applyFont="1" applyBorder="1" applyAlignment="1">
      <alignment horizontal="right" vertical="center"/>
    </xf>
    <xf numFmtId="38" fontId="11" fillId="0" borderId="0" xfId="7" applyFont="1" applyAlignment="1">
      <alignment horizontal="right" vertical="center"/>
    </xf>
    <xf numFmtId="0" fontId="14" fillId="0" borderId="0" xfId="5" applyFont="1" applyAlignment="1">
      <alignment horizontal="right" vertical="center"/>
    </xf>
    <xf numFmtId="189" fontId="13" fillId="0" borderId="36" xfId="5" applyNumberFormat="1" applyFont="1" applyBorder="1" applyAlignment="1">
      <alignment horizontal="center" vertical="center"/>
    </xf>
    <xf numFmtId="189" fontId="13" fillId="0" borderId="26" xfId="5" applyNumberFormat="1" applyFont="1" applyBorder="1" applyAlignment="1">
      <alignment horizontal="center" vertical="center"/>
    </xf>
    <xf numFmtId="189" fontId="13" fillId="4" borderId="26" xfId="5" applyNumberFormat="1" applyFont="1" applyFill="1" applyBorder="1" applyAlignment="1">
      <alignment horizontal="center" vertical="center"/>
    </xf>
    <xf numFmtId="0" fontId="31" fillId="0" borderId="0" xfId="5" applyFont="1" applyAlignment="1">
      <alignment vertical="center"/>
    </xf>
    <xf numFmtId="0" fontId="12" fillId="0" borderId="0" xfId="5" applyAlignment="1">
      <alignment horizontal="center" vertical="center" shrinkToFit="1"/>
    </xf>
    <xf numFmtId="0" fontId="32" fillId="0" borderId="0" xfId="5" applyFont="1" applyAlignment="1">
      <alignment horizontal="center" vertical="center" shrinkToFit="1"/>
    </xf>
    <xf numFmtId="0" fontId="33" fillId="0" borderId="0" xfId="5" applyFont="1" applyAlignment="1">
      <alignment horizontal="center" vertical="center" shrinkToFit="1"/>
    </xf>
    <xf numFmtId="189" fontId="12" fillId="0" borderId="39" xfId="5" applyNumberFormat="1" applyBorder="1" applyAlignment="1">
      <alignment horizontal="center" vertical="center"/>
    </xf>
    <xf numFmtId="189" fontId="12" fillId="0" borderId="22" xfId="5" applyNumberFormat="1" applyBorder="1" applyAlignment="1">
      <alignment horizontal="center" vertical="center"/>
    </xf>
    <xf numFmtId="0" fontId="12" fillId="0" borderId="0" xfId="5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32" fillId="0" borderId="0" xfId="5" applyFont="1" applyAlignment="1">
      <alignment horizontal="center" vertical="center"/>
    </xf>
    <xf numFmtId="0" fontId="33" fillId="0" borderId="0" xfId="5" applyFont="1" applyAlignment="1">
      <alignment horizontal="center" vertical="center"/>
    </xf>
    <xf numFmtId="38" fontId="11" fillId="0" borderId="0" xfId="7" applyFont="1" applyAlignment="1">
      <alignment horizontal="right" shrinkToFit="1"/>
    </xf>
    <xf numFmtId="14" fontId="12" fillId="0" borderId="0" xfId="5" applyNumberFormat="1" applyAlignment="1">
      <alignment horizontal="left"/>
    </xf>
    <xf numFmtId="38" fontId="9" fillId="2" borderId="25" xfId="7" applyFont="1" applyFill="1" applyBorder="1" applyAlignment="1">
      <alignment horizontal="center" vertical="center"/>
    </xf>
    <xf numFmtId="0" fontId="34" fillId="2" borderId="40" xfId="5" applyFont="1" applyFill="1" applyBorder="1" applyAlignment="1">
      <alignment horizontal="left" vertical="center"/>
    </xf>
    <xf numFmtId="0" fontId="35" fillId="2" borderId="41" xfId="5" applyFont="1" applyFill="1" applyBorder="1" applyAlignment="1">
      <alignment vertical="center"/>
    </xf>
    <xf numFmtId="0" fontId="11" fillId="2" borderId="42" xfId="5" applyFont="1" applyFill="1" applyBorder="1" applyAlignment="1">
      <alignment horizontal="center" vertical="center" shrinkToFit="1"/>
    </xf>
    <xf numFmtId="49" fontId="35" fillId="2" borderId="24" xfId="5" applyNumberFormat="1" applyFont="1" applyFill="1" applyBorder="1" applyAlignment="1">
      <alignment vertical="center"/>
    </xf>
    <xf numFmtId="0" fontId="12" fillId="4" borderId="26" xfId="5" applyFill="1" applyBorder="1" applyAlignment="1">
      <alignment horizontal="center" vertical="center"/>
    </xf>
    <xf numFmtId="0" fontId="12" fillId="4" borderId="27" xfId="5" applyFill="1" applyBorder="1" applyAlignment="1">
      <alignment horizontal="center" vertical="center"/>
    </xf>
    <xf numFmtId="38" fontId="0" fillId="4" borderId="27" xfId="7" applyFont="1" applyFill="1" applyBorder="1" applyAlignment="1">
      <alignment horizontal="center" vertical="center" shrinkToFit="1"/>
    </xf>
    <xf numFmtId="0" fontId="36" fillId="4" borderId="26" xfId="5" applyFont="1" applyFill="1" applyBorder="1" applyAlignment="1">
      <alignment horizontal="center" vertical="center"/>
    </xf>
    <xf numFmtId="0" fontId="37" fillId="4" borderId="34" xfId="5" applyFont="1" applyFill="1" applyBorder="1" applyAlignment="1">
      <alignment horizontal="center" vertical="center"/>
    </xf>
    <xf numFmtId="0" fontId="37" fillId="4" borderId="27" xfId="5" applyFont="1" applyFill="1" applyBorder="1" applyAlignment="1">
      <alignment horizontal="center" vertical="center"/>
    </xf>
    <xf numFmtId="38" fontId="0" fillId="0" borderId="27" xfId="7" applyFont="1" applyFill="1" applyBorder="1" applyAlignment="1">
      <alignment horizontal="center" vertical="center" shrinkToFit="1"/>
    </xf>
    <xf numFmtId="0" fontId="12" fillId="4" borderId="34" xfId="5" applyFill="1" applyBorder="1" applyAlignment="1">
      <alignment horizontal="center" vertical="center"/>
    </xf>
    <xf numFmtId="38" fontId="12" fillId="4" borderId="27" xfId="7" applyFont="1" applyFill="1" applyBorder="1" applyAlignment="1">
      <alignment horizontal="center" vertical="center" shrinkToFit="1"/>
    </xf>
    <xf numFmtId="38" fontId="11" fillId="0" borderId="24" xfId="7" applyFont="1" applyBorder="1" applyAlignment="1">
      <alignment horizontal="right" vertical="center"/>
    </xf>
    <xf numFmtId="38" fontId="11" fillId="0" borderId="43" xfId="7" applyFont="1" applyBorder="1" applyAlignment="1">
      <alignment horizontal="right" vertical="center"/>
    </xf>
    <xf numFmtId="38" fontId="11" fillId="0" borderId="28" xfId="7" applyFont="1" applyBorder="1" applyAlignment="1">
      <alignment horizontal="right" vertical="center"/>
    </xf>
    <xf numFmtId="190" fontId="38" fillId="4" borderId="24" xfId="5" applyNumberFormat="1" applyFont="1" applyFill="1" applyBorder="1" applyAlignment="1">
      <alignment horizontal="center" vertical="center"/>
    </xf>
    <xf numFmtId="0" fontId="12" fillId="0" borderId="0" xfId="5" applyAlignment="1">
      <alignment vertical="center"/>
    </xf>
    <xf numFmtId="49" fontId="21" fillId="4" borderId="44" xfId="5" applyNumberFormat="1" applyFont="1" applyFill="1" applyBorder="1" applyAlignment="1">
      <alignment horizontal="center" vertical="center" shrinkToFit="1"/>
    </xf>
    <xf numFmtId="49" fontId="21" fillId="4" borderId="4" xfId="5" applyNumberFormat="1" applyFont="1" applyFill="1" applyBorder="1" applyAlignment="1">
      <alignment horizontal="center" vertical="center" shrinkToFit="1"/>
    </xf>
    <xf numFmtId="49" fontId="21" fillId="4" borderId="45" xfId="5" applyNumberFormat="1" applyFont="1" applyFill="1" applyBorder="1" applyAlignment="1">
      <alignment horizontal="center" vertical="center" shrinkToFit="1"/>
    </xf>
    <xf numFmtId="38" fontId="21" fillId="4" borderId="44" xfId="7" applyFont="1" applyFill="1" applyBorder="1" applyAlignment="1">
      <alignment horizontal="center" vertical="center" shrinkToFit="1"/>
    </xf>
    <xf numFmtId="38" fontId="21" fillId="4" borderId="4" xfId="7" applyFont="1" applyFill="1" applyBorder="1" applyAlignment="1">
      <alignment horizontal="center" vertical="center" shrinkToFit="1"/>
    </xf>
    <xf numFmtId="38" fontId="21" fillId="4" borderId="45" xfId="7" applyFont="1" applyFill="1" applyBorder="1" applyAlignment="1">
      <alignment horizontal="center" vertical="center" shrinkToFit="1"/>
    </xf>
    <xf numFmtId="38" fontId="11" fillId="2" borderId="25" xfId="7" applyFont="1" applyFill="1" applyBorder="1" applyAlignment="1">
      <alignment horizontal="center" vertical="center"/>
    </xf>
    <xf numFmtId="0" fontId="39" fillId="2" borderId="42" xfId="5" applyFont="1" applyFill="1" applyBorder="1" applyAlignment="1">
      <alignment horizontal="left" vertical="center"/>
    </xf>
    <xf numFmtId="0" fontId="9" fillId="2" borderId="42" xfId="5" applyFont="1" applyFill="1" applyBorder="1" applyAlignment="1">
      <alignment horizontal="center" vertical="center"/>
    </xf>
    <xf numFmtId="0" fontId="11" fillId="2" borderId="30" xfId="5" applyFont="1" applyFill="1" applyBorder="1" applyAlignment="1">
      <alignment horizontal="center" vertical="center" shrinkToFit="1"/>
    </xf>
    <xf numFmtId="49" fontId="11" fillId="0" borderId="32" xfId="5" applyNumberFormat="1" applyFont="1" applyBorder="1" applyAlignment="1">
      <alignment horizontal="center" vertical="center" shrinkToFit="1"/>
    </xf>
    <xf numFmtId="0" fontId="21" fillId="4" borderId="27" xfId="5" applyFont="1" applyFill="1" applyBorder="1" applyAlignment="1">
      <alignment horizontal="center" vertical="center"/>
    </xf>
    <xf numFmtId="0" fontId="11" fillId="2" borderId="0" xfId="5" applyFont="1" applyFill="1" applyAlignment="1">
      <alignment horizontal="center" vertical="center"/>
    </xf>
    <xf numFmtId="38" fontId="13" fillId="0" borderId="27" xfId="7" applyFont="1" applyFill="1" applyBorder="1" applyAlignment="1">
      <alignment horizontal="center" vertical="center" shrinkToFit="1"/>
    </xf>
    <xf numFmtId="38" fontId="0" fillId="0" borderId="32" xfId="7" applyFont="1" applyFill="1" applyBorder="1" applyAlignment="1">
      <alignment horizontal="center" vertical="center" shrinkToFit="1"/>
    </xf>
    <xf numFmtId="38" fontId="11" fillId="0" borderId="30" xfId="7" applyFont="1" applyBorder="1" applyAlignment="1">
      <alignment horizontal="right" vertical="center"/>
    </xf>
    <xf numFmtId="190" fontId="38" fillId="4" borderId="17" xfId="5" applyNumberFormat="1" applyFont="1" applyFill="1" applyBorder="1" applyAlignment="1">
      <alignment horizontal="center" vertical="center"/>
    </xf>
    <xf numFmtId="0" fontId="12" fillId="0" borderId="0" xfId="5" applyAlignment="1">
      <alignment horizontal="center"/>
    </xf>
    <xf numFmtId="49" fontId="21" fillId="4" borderId="46" xfId="5" applyNumberFormat="1" applyFont="1" applyFill="1" applyBorder="1" applyAlignment="1">
      <alignment horizontal="center" vertical="center" shrinkToFit="1"/>
    </xf>
    <xf numFmtId="49" fontId="21" fillId="4" borderId="1" xfId="5" applyNumberFormat="1" applyFont="1" applyFill="1" applyBorder="1" applyAlignment="1">
      <alignment horizontal="center" vertical="center" shrinkToFit="1"/>
    </xf>
    <xf numFmtId="49" fontId="21" fillId="4" borderId="47" xfId="5" applyNumberFormat="1" applyFont="1" applyFill="1" applyBorder="1" applyAlignment="1">
      <alignment horizontal="center" vertical="center" shrinkToFit="1"/>
    </xf>
    <xf numFmtId="38" fontId="21" fillId="4" borderId="46" xfId="7" applyFont="1" applyFill="1" applyBorder="1" applyAlignment="1">
      <alignment horizontal="center" vertical="center" shrinkToFit="1"/>
    </xf>
    <xf numFmtId="38" fontId="21" fillId="4" borderId="1" xfId="7" applyFont="1" applyFill="1" applyBorder="1" applyAlignment="1">
      <alignment horizontal="center" vertical="center" shrinkToFit="1"/>
    </xf>
    <xf numFmtId="38" fontId="21" fillId="4" borderId="47" xfId="7" applyFont="1" applyFill="1" applyBorder="1" applyAlignment="1">
      <alignment horizontal="center" vertical="center" shrinkToFit="1"/>
    </xf>
    <xf numFmtId="14" fontId="11" fillId="0" borderId="0" xfId="5" applyNumberFormat="1" applyFont="1" applyAlignment="1">
      <alignment horizontal="left"/>
    </xf>
    <xf numFmtId="0" fontId="34" fillId="2" borderId="42" xfId="5" applyFont="1" applyFill="1" applyBorder="1" applyAlignment="1">
      <alignment horizontal="left" vertical="center"/>
    </xf>
    <xf numFmtId="0" fontId="9" fillId="0" borderId="28" xfId="5" applyFont="1" applyBorder="1" applyAlignment="1">
      <alignment horizontal="center" vertical="center"/>
    </xf>
    <xf numFmtId="0" fontId="11" fillId="0" borderId="30" xfId="5" applyFont="1" applyBorder="1" applyAlignment="1">
      <alignment horizontal="center" vertical="center" shrinkToFit="1"/>
    </xf>
    <xf numFmtId="49" fontId="9" fillId="0" borderId="30" xfId="5" applyNumberFormat="1" applyFont="1" applyBorder="1" applyAlignment="1">
      <alignment horizontal="center" vertical="center"/>
    </xf>
    <xf numFmtId="38" fontId="13" fillId="4" borderId="27" xfId="7" applyFont="1" applyFill="1" applyBorder="1" applyAlignment="1">
      <alignment horizontal="center" vertical="center" shrinkToFit="1"/>
    </xf>
    <xf numFmtId="38" fontId="13" fillId="0" borderId="48" xfId="7" applyFont="1" applyFill="1" applyBorder="1" applyAlignment="1">
      <alignment horizontal="center" vertical="center" shrinkToFit="1"/>
    </xf>
    <xf numFmtId="190" fontId="38" fillId="4" borderId="28" xfId="5" applyNumberFormat="1" applyFont="1" applyFill="1" applyBorder="1" applyAlignment="1">
      <alignment horizontal="center" vertical="center"/>
    </xf>
    <xf numFmtId="38" fontId="11" fillId="2" borderId="49" xfId="7" applyFont="1" applyFill="1" applyBorder="1" applyAlignment="1">
      <alignment horizontal="center" vertical="center"/>
    </xf>
    <xf numFmtId="0" fontId="34" fillId="2" borderId="30" xfId="5" applyFont="1" applyFill="1" applyBorder="1" applyAlignment="1">
      <alignment horizontal="left" vertical="center"/>
    </xf>
    <xf numFmtId="49" fontId="11" fillId="2" borderId="28" xfId="5" applyNumberFormat="1" applyFont="1" applyFill="1" applyBorder="1" applyAlignment="1">
      <alignment horizontal="center" vertical="center"/>
    </xf>
    <xf numFmtId="38" fontId="40" fillId="4" borderId="48" xfId="7" applyFont="1" applyFill="1" applyBorder="1" applyAlignment="1">
      <alignment horizontal="center" vertical="center" shrinkToFit="1"/>
    </xf>
    <xf numFmtId="190" fontId="38" fillId="4" borderId="42" xfId="5" applyNumberFormat="1" applyFont="1" applyFill="1" applyBorder="1" applyAlignment="1">
      <alignment horizontal="center" vertical="center"/>
    </xf>
    <xf numFmtId="0" fontId="11" fillId="2" borderId="30" xfId="5" applyFont="1" applyFill="1" applyBorder="1" applyAlignment="1">
      <alignment horizontal="left"/>
    </xf>
    <xf numFmtId="0" fontId="9" fillId="2" borderId="28" xfId="5" applyFont="1" applyFill="1" applyBorder="1" applyAlignment="1">
      <alignment horizontal="center" vertical="center"/>
    </xf>
    <xf numFmtId="49" fontId="9" fillId="2" borderId="30" xfId="5" applyNumberFormat="1" applyFont="1" applyFill="1" applyBorder="1" applyAlignment="1">
      <alignment horizontal="center" vertical="center"/>
    </xf>
    <xf numFmtId="38" fontId="0" fillId="3" borderId="27" xfId="7" applyFont="1" applyFill="1" applyBorder="1" applyAlignment="1">
      <alignment horizontal="center" vertical="center" shrinkToFit="1"/>
    </xf>
    <xf numFmtId="0" fontId="21" fillId="3" borderId="27" xfId="5" applyFont="1" applyFill="1" applyBorder="1" applyAlignment="1">
      <alignment horizontal="center" vertical="center"/>
    </xf>
    <xf numFmtId="38" fontId="12" fillId="4" borderId="48" xfId="7" applyFont="1" applyFill="1" applyBorder="1" applyAlignment="1">
      <alignment horizontal="center" vertical="center" shrinkToFit="1"/>
    </xf>
    <xf numFmtId="0" fontId="12" fillId="4" borderId="50" xfId="5" applyFill="1" applyBorder="1" applyAlignment="1">
      <alignment horizontal="center" vertical="center"/>
    </xf>
    <xf numFmtId="38" fontId="0" fillId="0" borderId="31" xfId="7" applyFont="1" applyFill="1" applyBorder="1" applyAlignment="1">
      <alignment horizontal="center" vertical="center" shrinkToFit="1"/>
    </xf>
    <xf numFmtId="0" fontId="22" fillId="0" borderId="27" xfId="5" applyFont="1" applyBorder="1" applyAlignment="1">
      <alignment horizontal="center" vertical="center"/>
    </xf>
    <xf numFmtId="38" fontId="41" fillId="4" borderId="27" xfId="7" applyFont="1" applyFill="1" applyBorder="1" applyAlignment="1">
      <alignment horizontal="center" vertical="center" shrinkToFit="1"/>
    </xf>
    <xf numFmtId="0" fontId="42" fillId="4" borderId="27" xfId="5" applyFont="1" applyFill="1" applyBorder="1" applyAlignment="1">
      <alignment horizontal="center" vertical="center"/>
    </xf>
    <xf numFmtId="0" fontId="12" fillId="4" borderId="48" xfId="5" applyFill="1" applyBorder="1" applyAlignment="1">
      <alignment horizontal="center" vertical="center"/>
    </xf>
    <xf numFmtId="0" fontId="12" fillId="4" borderId="31" xfId="5" applyFill="1" applyBorder="1" applyAlignment="1">
      <alignment horizontal="center" vertical="center"/>
    </xf>
    <xf numFmtId="0" fontId="11" fillId="0" borderId="42" xfId="5" applyFont="1" applyBorder="1" applyAlignment="1">
      <alignment horizontal="center" vertical="center" shrinkToFit="1"/>
    </xf>
    <xf numFmtId="0" fontId="13" fillId="4" borderId="27" xfId="5" applyFont="1" applyFill="1" applyBorder="1" applyAlignment="1">
      <alignment horizontal="center" vertical="center"/>
    </xf>
    <xf numFmtId="0" fontId="12" fillId="3" borderId="27" xfId="5" applyFill="1" applyBorder="1" applyAlignment="1">
      <alignment horizontal="center" vertical="center"/>
    </xf>
    <xf numFmtId="0" fontId="10" fillId="4" borderId="27" xfId="5" applyFont="1" applyFill="1" applyBorder="1" applyAlignment="1">
      <alignment horizontal="center" vertical="center"/>
    </xf>
    <xf numFmtId="38" fontId="0" fillId="4" borderId="48" xfId="7" applyFont="1" applyFill="1" applyBorder="1" applyAlignment="1">
      <alignment horizontal="center" vertical="center" shrinkToFit="1"/>
    </xf>
    <xf numFmtId="0" fontId="12" fillId="0" borderId="0" xfId="5" applyAlignment="1">
      <alignment horizontal="left" vertical="center" shrinkToFit="1"/>
    </xf>
    <xf numFmtId="38" fontId="21" fillId="0" borderId="1" xfId="7" applyFont="1" applyBorder="1" applyAlignment="1">
      <alignment horizontal="center" vertical="center" shrinkToFit="1"/>
    </xf>
    <xf numFmtId="38" fontId="21" fillId="0" borderId="47" xfId="7" applyFont="1" applyBorder="1" applyAlignment="1">
      <alignment horizontal="center" vertical="center" shrinkToFit="1"/>
    </xf>
    <xf numFmtId="38" fontId="11" fillId="0" borderId="25" xfId="7" applyFont="1" applyBorder="1" applyAlignment="1">
      <alignment horizontal="center" vertical="center"/>
    </xf>
    <xf numFmtId="0" fontId="11" fillId="0" borderId="0" xfId="5" applyFont="1" applyAlignment="1">
      <alignment horizontal="left" vertical="center" shrinkToFit="1"/>
    </xf>
    <xf numFmtId="0" fontId="11" fillId="3" borderId="30" xfId="5" applyFont="1" applyFill="1" applyBorder="1" applyAlignment="1">
      <alignment horizontal="center" vertical="center" shrinkToFit="1"/>
    </xf>
    <xf numFmtId="38" fontId="21" fillId="4" borderId="27" xfId="7" applyFont="1" applyFill="1" applyBorder="1" applyAlignment="1">
      <alignment horizontal="center" vertical="center" shrinkToFit="1"/>
    </xf>
    <xf numFmtId="49" fontId="21" fillId="0" borderId="1" xfId="5" applyNumberFormat="1" applyFont="1" applyBorder="1" applyAlignment="1">
      <alignment horizontal="center" vertical="center" shrinkToFit="1"/>
    </xf>
    <xf numFmtId="49" fontId="21" fillId="0" borderId="47" xfId="5" applyNumberFormat="1" applyFont="1" applyBorder="1" applyAlignment="1">
      <alignment horizontal="center" vertical="center" shrinkToFit="1"/>
    </xf>
    <xf numFmtId="0" fontId="11" fillId="0" borderId="25" xfId="7" applyNumberFormat="1" applyFont="1" applyBorder="1" applyAlignment="1">
      <alignment horizontal="center" vertical="center"/>
    </xf>
    <xf numFmtId="0" fontId="34" fillId="0" borderId="30" xfId="5" applyFont="1" applyBorder="1" applyAlignment="1">
      <alignment horizontal="left" vertical="center"/>
    </xf>
    <xf numFmtId="0" fontId="11" fillId="0" borderId="40" xfId="5" applyFont="1" applyBorder="1" applyAlignment="1">
      <alignment horizontal="center" vertical="center" shrinkToFit="1"/>
    </xf>
    <xf numFmtId="190" fontId="38" fillId="4" borderId="43" xfId="5" applyNumberFormat="1" applyFont="1" applyFill="1" applyBorder="1" applyAlignment="1">
      <alignment horizontal="center" vertical="center"/>
    </xf>
    <xf numFmtId="38" fontId="11" fillId="0" borderId="46" xfId="7" applyFont="1" applyBorder="1" applyAlignment="1">
      <alignment shrinkToFit="1"/>
    </xf>
    <xf numFmtId="38" fontId="11" fillId="0" borderId="1" xfId="7" applyFont="1" applyBorder="1" applyAlignment="1">
      <alignment shrinkToFit="1"/>
    </xf>
    <xf numFmtId="38" fontId="11" fillId="0" borderId="47" xfId="7" applyFont="1" applyBorder="1" applyAlignment="1">
      <alignment shrinkToFit="1"/>
    </xf>
    <xf numFmtId="0" fontId="12" fillId="0" borderId="27" xfId="5" applyBorder="1" applyAlignment="1">
      <alignment horizontal="center" vertical="center"/>
    </xf>
    <xf numFmtId="49" fontId="21" fillId="4" borderId="51" xfId="5" applyNumberFormat="1" applyFont="1" applyFill="1" applyBorder="1" applyAlignment="1">
      <alignment horizontal="center" vertical="center" shrinkToFit="1"/>
    </xf>
    <xf numFmtId="49" fontId="21" fillId="4" borderId="52" xfId="5" applyNumberFormat="1" applyFont="1" applyFill="1" applyBorder="1" applyAlignment="1">
      <alignment horizontal="center" vertical="center" shrinkToFit="1"/>
    </xf>
    <xf numFmtId="49" fontId="21" fillId="0" borderId="52" xfId="5" applyNumberFormat="1" applyFont="1" applyBorder="1" applyAlignment="1">
      <alignment horizontal="center" vertical="center" shrinkToFit="1"/>
    </xf>
    <xf numFmtId="49" fontId="21" fillId="0" borderId="53" xfId="5" applyNumberFormat="1" applyFont="1" applyBorder="1" applyAlignment="1">
      <alignment horizontal="center" vertical="center" shrinkToFit="1"/>
    </xf>
    <xf numFmtId="38" fontId="11" fillId="0" borderId="51" xfId="7" applyFont="1" applyBorder="1" applyAlignment="1">
      <alignment shrinkToFit="1"/>
    </xf>
    <xf numFmtId="38" fontId="11" fillId="0" borderId="52" xfId="7" applyFont="1" applyBorder="1" applyAlignment="1">
      <alignment shrinkToFit="1"/>
    </xf>
    <xf numFmtId="38" fontId="11" fillId="0" borderId="53" xfId="7" applyFont="1" applyBorder="1" applyAlignment="1">
      <alignment shrinkToFit="1"/>
    </xf>
    <xf numFmtId="0" fontId="43" fillId="4" borderId="27" xfId="5" applyFont="1" applyFill="1" applyBorder="1" applyAlignment="1">
      <alignment horizontal="center" vertical="center"/>
    </xf>
    <xf numFmtId="0" fontId="44" fillId="4" borderId="27" xfId="5" applyFont="1" applyFill="1" applyBorder="1" applyAlignment="1">
      <alignment horizontal="center" vertical="center"/>
    </xf>
    <xf numFmtId="49" fontId="12" fillId="0" borderId="0" xfId="5" applyNumberFormat="1" applyAlignment="1">
      <alignment horizontal="center"/>
    </xf>
    <xf numFmtId="0" fontId="12" fillId="4" borderId="54" xfId="5" applyFill="1" applyBorder="1" applyAlignment="1">
      <alignment horizontal="center" vertical="center" shrinkToFit="1"/>
    </xf>
    <xf numFmtId="0" fontId="12" fillId="4" borderId="38" xfId="5" applyFill="1" applyBorder="1" applyAlignment="1">
      <alignment horizontal="center" vertical="center" shrinkToFit="1"/>
    </xf>
    <xf numFmtId="0" fontId="12" fillId="0" borderId="38" xfId="5" applyBorder="1" applyAlignment="1">
      <alignment horizontal="center" vertical="center" shrinkToFit="1"/>
    </xf>
    <xf numFmtId="0" fontId="12" fillId="0" borderId="55" xfId="5" applyBorder="1" applyAlignment="1">
      <alignment horizontal="center" vertical="center" shrinkToFit="1"/>
    </xf>
    <xf numFmtId="38" fontId="11" fillId="0" borderId="38" xfId="7" applyFont="1" applyBorder="1" applyAlignment="1">
      <alignment horizontal="right" shrinkToFit="1"/>
    </xf>
    <xf numFmtId="38" fontId="22" fillId="4" borderId="48" xfId="7" applyFont="1" applyFill="1" applyBorder="1" applyAlignment="1">
      <alignment horizontal="center" vertical="center" shrinkToFit="1"/>
    </xf>
    <xf numFmtId="38" fontId="0" fillId="4" borderId="56" xfId="7" applyFont="1" applyFill="1" applyBorder="1" applyAlignment="1">
      <alignment horizontal="center" vertical="center" shrinkToFit="1"/>
    </xf>
    <xf numFmtId="0" fontId="21" fillId="4" borderId="31" xfId="5" applyFont="1" applyFill="1" applyBorder="1" applyAlignment="1">
      <alignment horizontal="center" vertical="center"/>
    </xf>
    <xf numFmtId="38" fontId="0" fillId="0" borderId="28" xfId="7" applyFont="1" applyFill="1" applyBorder="1" applyAlignment="1">
      <alignment horizontal="center" vertical="center" shrinkToFit="1"/>
    </xf>
    <xf numFmtId="0" fontId="13" fillId="4" borderId="30" xfId="5" applyFont="1" applyFill="1" applyBorder="1" applyAlignment="1">
      <alignment horizontal="center" vertical="center" shrinkToFit="1"/>
    </xf>
    <xf numFmtId="0" fontId="40" fillId="4" borderId="27" xfId="5" applyFont="1" applyFill="1" applyBorder="1" applyAlignment="1">
      <alignment horizontal="center" vertical="center"/>
    </xf>
    <xf numFmtId="38" fontId="42" fillId="4" borderId="27" xfId="7" applyFont="1" applyFill="1" applyBorder="1" applyAlignment="1">
      <alignment horizontal="center" vertical="center" shrinkToFit="1"/>
    </xf>
    <xf numFmtId="0" fontId="12" fillId="4" borderId="46" xfId="5" applyFill="1" applyBorder="1" applyAlignment="1">
      <alignment horizontal="center" vertical="center" shrinkToFit="1"/>
    </xf>
    <xf numFmtId="0" fontId="12" fillId="4" borderId="1" xfId="5" applyFill="1" applyBorder="1" applyAlignment="1">
      <alignment horizontal="center" vertical="center" shrinkToFit="1"/>
    </xf>
    <xf numFmtId="0" fontId="12" fillId="0" borderId="1" xfId="5" applyBorder="1" applyAlignment="1">
      <alignment horizontal="center" vertical="center" shrinkToFit="1"/>
    </xf>
    <xf numFmtId="0" fontId="12" fillId="0" borderId="47" xfId="5" applyBorder="1" applyAlignment="1">
      <alignment horizontal="center" vertical="center" shrinkToFit="1"/>
    </xf>
    <xf numFmtId="0" fontId="0" fillId="4" borderId="27" xfId="7" applyNumberFormat="1" applyFont="1" applyFill="1" applyBorder="1" applyAlignment="1">
      <alignment horizontal="center" vertical="center" shrinkToFit="1"/>
    </xf>
    <xf numFmtId="190" fontId="38" fillId="4" borderId="57" xfId="5" applyNumberFormat="1" applyFont="1" applyFill="1" applyBorder="1" applyAlignment="1">
      <alignment horizontal="center" vertical="center"/>
    </xf>
    <xf numFmtId="38" fontId="0" fillId="0" borderId="27" xfId="7" applyFont="1" applyBorder="1" applyAlignment="1">
      <alignment horizontal="center" vertical="center" shrinkToFit="1"/>
    </xf>
    <xf numFmtId="38" fontId="13" fillId="4" borderId="48" xfId="7" applyFont="1" applyFill="1" applyBorder="1" applyAlignment="1">
      <alignment horizontal="center" vertical="center" shrinkToFit="1"/>
    </xf>
    <xf numFmtId="190" fontId="38" fillId="0" borderId="43" xfId="5" applyNumberFormat="1" applyFont="1" applyBorder="1" applyAlignment="1">
      <alignment horizontal="center" vertical="center"/>
    </xf>
    <xf numFmtId="0" fontId="12" fillId="2" borderId="46" xfId="5" applyFill="1" applyBorder="1" applyAlignment="1">
      <alignment horizontal="center" vertical="center" shrinkToFit="1"/>
    </xf>
    <xf numFmtId="0" fontId="12" fillId="2" borderId="1" xfId="5" applyFill="1" applyBorder="1" applyAlignment="1">
      <alignment horizontal="center" vertical="center" shrinkToFit="1"/>
    </xf>
    <xf numFmtId="38" fontId="0" fillId="0" borderId="33" xfId="7" applyFont="1" applyBorder="1" applyAlignment="1">
      <alignment horizontal="center" vertical="center" shrinkToFit="1"/>
    </xf>
    <xf numFmtId="38" fontId="0" fillId="0" borderId="32" xfId="7" applyFont="1" applyBorder="1" applyAlignment="1">
      <alignment horizontal="center" vertical="center" shrinkToFit="1"/>
    </xf>
    <xf numFmtId="190" fontId="38" fillId="0" borderId="28" xfId="5" applyNumberFormat="1" applyFont="1" applyBorder="1" applyAlignment="1">
      <alignment horizontal="center" vertical="center"/>
    </xf>
    <xf numFmtId="0" fontId="42" fillId="0" borderId="40" xfId="5" applyFont="1" applyBorder="1" applyAlignment="1">
      <alignment horizontal="left" vertical="center"/>
    </xf>
    <xf numFmtId="0" fontId="9" fillId="0" borderId="30" xfId="5" applyFont="1" applyBorder="1" applyAlignment="1">
      <alignment horizontal="center" vertical="center"/>
    </xf>
    <xf numFmtId="38" fontId="0" fillId="0" borderId="56" xfId="7" applyFont="1" applyBorder="1" applyAlignment="1">
      <alignment horizontal="center" vertical="center" shrinkToFit="1"/>
    </xf>
    <xf numFmtId="190" fontId="38" fillId="0" borderId="43" xfId="5" applyNumberFormat="1" applyFont="1" applyBorder="1" applyAlignment="1">
      <alignment horizontal="center" vertical="center" shrinkToFit="1"/>
    </xf>
    <xf numFmtId="49" fontId="36" fillId="0" borderId="40" xfId="5" applyNumberFormat="1" applyFont="1" applyBorder="1" applyAlignment="1">
      <alignment horizontal="center" vertical="center"/>
    </xf>
    <xf numFmtId="190" fontId="38" fillId="0" borderId="30" xfId="5" applyNumberFormat="1" applyFont="1" applyBorder="1" applyAlignment="1">
      <alignment horizontal="center" vertical="center"/>
    </xf>
    <xf numFmtId="0" fontId="12" fillId="0" borderId="46" xfId="5" applyBorder="1" applyAlignment="1">
      <alignment horizontal="center" vertical="center" shrinkToFit="1"/>
    </xf>
    <xf numFmtId="38" fontId="11" fillId="0" borderId="49" xfId="7" applyFont="1" applyBorder="1" applyAlignment="1">
      <alignment horizontal="center" vertical="center"/>
    </xf>
    <xf numFmtId="0" fontId="34" fillId="0" borderId="42" xfId="5" applyFont="1" applyBorder="1" applyAlignment="1">
      <alignment horizontal="left" vertical="center"/>
    </xf>
    <xf numFmtId="190" fontId="11" fillId="0" borderId="57" xfId="5" applyNumberFormat="1" applyFont="1" applyBorder="1" applyAlignment="1">
      <alignment horizontal="center" vertical="center"/>
    </xf>
    <xf numFmtId="0" fontId="34" fillId="0" borderId="40" xfId="5" applyFont="1" applyBorder="1" applyAlignment="1">
      <alignment horizontal="left" vertical="center"/>
    </xf>
    <xf numFmtId="0" fontId="12" fillId="2" borderId="51" xfId="5" applyFill="1" applyBorder="1" applyAlignment="1">
      <alignment horizontal="center" vertical="center" shrinkToFit="1"/>
    </xf>
    <xf numFmtId="0" fontId="12" fillId="2" borderId="52" xfId="5" applyFill="1" applyBorder="1" applyAlignment="1">
      <alignment horizontal="center" vertical="center" shrinkToFit="1"/>
    </xf>
    <xf numFmtId="0" fontId="12" fillId="0" borderId="52" xfId="5" applyBorder="1" applyAlignment="1">
      <alignment horizontal="center" vertical="center" shrinkToFit="1"/>
    </xf>
    <xf numFmtId="0" fontId="12" fillId="0" borderId="53" xfId="5" applyBorder="1" applyAlignment="1">
      <alignment horizontal="center" vertical="center" shrinkToFit="1"/>
    </xf>
    <xf numFmtId="0" fontId="34" fillId="0" borderId="28" xfId="5" applyFont="1" applyBorder="1" applyAlignment="1">
      <alignment horizontal="center" vertical="center"/>
    </xf>
    <xf numFmtId="0" fontId="12" fillId="0" borderId="17" xfId="5" applyBorder="1" applyAlignment="1">
      <alignment horizontal="left" vertical="center" shrinkToFit="1"/>
    </xf>
    <xf numFmtId="0" fontId="12" fillId="0" borderId="0" xfId="5"/>
    <xf numFmtId="38" fontId="11" fillId="2" borderId="29" xfId="7" applyFont="1" applyFill="1" applyBorder="1" applyAlignment="1">
      <alignment horizontal="center" vertical="center"/>
    </xf>
    <xf numFmtId="38" fontId="11" fillId="0" borderId="58" xfId="7" applyFont="1" applyBorder="1" applyAlignment="1">
      <alignment horizontal="center" vertical="center"/>
    </xf>
    <xf numFmtId="38" fontId="11" fillId="0" borderId="48" xfId="7" applyFont="1" applyBorder="1" applyAlignment="1">
      <alignment horizontal="center" vertical="center"/>
    </xf>
    <xf numFmtId="38" fontId="11" fillId="0" borderId="59" xfId="7" applyFont="1" applyBorder="1" applyAlignment="1">
      <alignment horizontal="center" vertical="center"/>
    </xf>
    <xf numFmtId="190" fontId="11" fillId="0" borderId="43" xfId="5" applyNumberFormat="1" applyFont="1" applyBorder="1" applyAlignment="1">
      <alignment horizontal="center" vertical="center"/>
    </xf>
    <xf numFmtId="0" fontId="11" fillId="2" borderId="29" xfId="7" applyNumberFormat="1" applyFont="1" applyFill="1" applyBorder="1" applyAlignment="1">
      <alignment horizontal="center" vertical="center"/>
    </xf>
    <xf numFmtId="0" fontId="11" fillId="2" borderId="25" xfId="7" applyNumberFormat="1" applyFont="1" applyFill="1" applyBorder="1" applyAlignment="1">
      <alignment horizontal="center" vertical="center"/>
    </xf>
    <xf numFmtId="38" fontId="11" fillId="0" borderId="56" xfId="7" applyFont="1" applyBorder="1" applyAlignment="1">
      <alignment horizontal="center" vertical="center"/>
    </xf>
    <xf numFmtId="38" fontId="11" fillId="0" borderId="27" xfId="7" applyFont="1" applyBorder="1" applyAlignment="1">
      <alignment horizontal="center" vertical="center"/>
    </xf>
    <xf numFmtId="38" fontId="11" fillId="0" borderId="32" xfId="7" applyFont="1" applyBorder="1" applyAlignment="1">
      <alignment horizontal="center" vertical="center"/>
    </xf>
    <xf numFmtId="0" fontId="12" fillId="0" borderId="40" xfId="5" applyBorder="1" applyAlignment="1">
      <alignment horizontal="center" vertical="center" shrinkToFit="1"/>
    </xf>
    <xf numFmtId="38" fontId="11" fillId="0" borderId="56" xfId="7" applyFont="1" applyBorder="1" applyAlignment="1">
      <alignment horizontal="center" vertical="center" shrinkToFit="1"/>
    </xf>
    <xf numFmtId="38" fontId="11" fillId="0" borderId="27" xfId="7" applyFont="1" applyBorder="1" applyAlignment="1">
      <alignment horizontal="center" vertical="center" shrinkToFit="1"/>
    </xf>
    <xf numFmtId="38" fontId="11" fillId="0" borderId="32" xfId="7" applyFont="1" applyBorder="1" applyAlignment="1">
      <alignment horizontal="center" vertical="center" shrinkToFit="1"/>
    </xf>
    <xf numFmtId="190" fontId="11" fillId="0" borderId="28" xfId="5" applyNumberFormat="1" applyFont="1" applyBorder="1" applyAlignment="1">
      <alignment horizontal="center" vertical="center"/>
    </xf>
    <xf numFmtId="0" fontId="9" fillId="0" borderId="43" xfId="5" applyFont="1" applyBorder="1" applyAlignment="1">
      <alignment horizontal="center" vertical="center"/>
    </xf>
    <xf numFmtId="38" fontId="22" fillId="0" borderId="56" xfId="7" applyFont="1" applyBorder="1" applyAlignment="1">
      <alignment horizontal="center" vertical="center" shrinkToFit="1"/>
    </xf>
    <xf numFmtId="38" fontId="22" fillId="0" borderId="27" xfId="7" applyFont="1" applyBorder="1" applyAlignment="1">
      <alignment horizontal="center" vertical="center" shrinkToFit="1"/>
    </xf>
    <xf numFmtId="38" fontId="22" fillId="0" borderId="32" xfId="7" applyFont="1" applyBorder="1" applyAlignment="1">
      <alignment horizontal="center" vertical="center" shrinkToFit="1"/>
    </xf>
    <xf numFmtId="0" fontId="42" fillId="2" borderId="40" xfId="5" applyFont="1" applyFill="1" applyBorder="1" applyAlignment="1">
      <alignment horizontal="left" vertical="center"/>
    </xf>
    <xf numFmtId="38" fontId="0" fillId="0" borderId="56" xfId="7" applyFont="1" applyBorder="1" applyAlignment="1">
      <alignment horizontal="center" vertical="center"/>
    </xf>
    <xf numFmtId="38" fontId="0" fillId="0" borderId="27" xfId="7" applyFont="1" applyBorder="1" applyAlignment="1">
      <alignment horizontal="center" vertical="center"/>
    </xf>
    <xf numFmtId="38" fontId="0" fillId="0" borderId="32" xfId="7" applyFont="1" applyBorder="1" applyAlignment="1">
      <alignment horizontal="center" vertical="center"/>
    </xf>
    <xf numFmtId="0" fontId="11" fillId="2" borderId="30" xfId="7" applyNumberFormat="1" applyFont="1" applyFill="1" applyBorder="1" applyAlignment="1">
      <alignment horizontal="center" vertical="center"/>
    </xf>
    <xf numFmtId="0" fontId="11" fillId="0" borderId="1" xfId="5" applyFont="1" applyBorder="1" applyAlignment="1">
      <alignment horizontal="center" shrinkToFit="1"/>
    </xf>
    <xf numFmtId="38" fontId="11" fillId="2" borderId="30" xfId="7" applyFont="1" applyFill="1" applyBorder="1" applyAlignment="1">
      <alignment horizontal="center" vertical="center"/>
    </xf>
    <xf numFmtId="0" fontId="11" fillId="2" borderId="0" xfId="5" applyFont="1" applyFill="1" applyAlignment="1">
      <alignment horizontal="left"/>
    </xf>
    <xf numFmtId="0" fontId="11" fillId="2" borderId="0" xfId="5" applyFont="1" applyFill="1"/>
    <xf numFmtId="0" fontId="9" fillId="0" borderId="1" xfId="8" applyFont="1" applyBorder="1" applyAlignment="1">
      <alignment horizontal="center" vertical="center"/>
    </xf>
    <xf numFmtId="0" fontId="7" fillId="0" borderId="1" xfId="8" applyBorder="1" applyAlignment="1">
      <alignment horizontal="center"/>
    </xf>
    <xf numFmtId="14" fontId="7" fillId="0" borderId="1" xfId="8" applyNumberFormat="1" applyBorder="1" applyAlignment="1">
      <alignment horizontal="center"/>
    </xf>
    <xf numFmtId="189" fontId="21" fillId="4" borderId="37" xfId="5" applyNumberFormat="1" applyFont="1" applyFill="1" applyBorder="1" applyAlignment="1">
      <alignment horizontal="center" vertical="center"/>
    </xf>
    <xf numFmtId="189" fontId="21" fillId="0" borderId="23" xfId="5" applyNumberFormat="1" applyFont="1" applyBorder="1" applyAlignment="1">
      <alignment horizontal="center" vertical="center"/>
    </xf>
    <xf numFmtId="49" fontId="11" fillId="2" borderId="0" xfId="7" applyNumberFormat="1" applyFont="1" applyFill="1" applyAlignment="1"/>
    <xf numFmtId="49" fontId="21" fillId="2" borderId="0" xfId="5" applyNumberFormat="1" applyFont="1" applyFill="1" applyAlignment="1">
      <alignment horizontal="center"/>
    </xf>
    <xf numFmtId="49" fontId="14" fillId="2" borderId="19" xfId="5" applyNumberFormat="1" applyFont="1" applyFill="1" applyBorder="1" applyAlignment="1">
      <alignment horizontal="right" vertical="center"/>
    </xf>
    <xf numFmtId="49" fontId="9" fillId="2" borderId="42" xfId="5" applyNumberFormat="1" applyFont="1" applyFill="1" applyBorder="1" applyAlignment="1">
      <alignment horizontal="center" vertical="center"/>
    </xf>
    <xf numFmtId="49" fontId="9" fillId="0" borderId="28" xfId="5" applyNumberFormat="1" applyFont="1" applyBorder="1" applyAlignment="1">
      <alignment horizontal="center" vertical="center"/>
    </xf>
    <xf numFmtId="49" fontId="9" fillId="2" borderId="28" xfId="5" applyNumberFormat="1" applyFont="1" applyFill="1" applyBorder="1" applyAlignment="1">
      <alignment horizontal="center" vertical="center"/>
    </xf>
    <xf numFmtId="49" fontId="9" fillId="2" borderId="57" xfId="5" applyNumberFormat="1" applyFont="1" applyFill="1" applyBorder="1" applyAlignment="1">
      <alignment horizontal="center" vertical="center"/>
    </xf>
    <xf numFmtId="49" fontId="9" fillId="0" borderId="43" xfId="5" applyNumberFormat="1" applyFont="1" applyBorder="1" applyAlignment="1">
      <alignment horizontal="center" vertical="center"/>
    </xf>
    <xf numFmtId="49" fontId="9" fillId="0" borderId="57" xfId="5" applyNumberFormat="1" applyFont="1" applyBorder="1" applyAlignment="1">
      <alignment horizontal="center" vertical="center"/>
    </xf>
    <xf numFmtId="49" fontId="9" fillId="0" borderId="42" xfId="5" applyNumberFormat="1" applyFont="1" applyBorder="1" applyAlignment="1">
      <alignment horizontal="center" vertical="center"/>
    </xf>
    <xf numFmtId="49" fontId="9" fillId="0" borderId="40" xfId="5" applyNumberFormat="1" applyFont="1" applyBorder="1" applyAlignment="1">
      <alignment horizontal="center" vertical="center"/>
    </xf>
    <xf numFmtId="49" fontId="34" fillId="0" borderId="28" xfId="5" applyNumberFormat="1" applyFont="1" applyBorder="1" applyAlignment="1">
      <alignment horizontal="center" vertical="center"/>
    </xf>
    <xf numFmtId="49" fontId="11" fillId="2" borderId="0" xfId="5" applyNumberFormat="1" applyFont="1" applyFill="1"/>
    <xf numFmtId="49" fontId="9" fillId="2" borderId="1" xfId="5" applyNumberFormat="1" applyFont="1" applyFill="1" applyBorder="1" applyAlignment="1">
      <alignment horizontal="center" vertical="center"/>
    </xf>
    <xf numFmtId="0" fontId="11" fillId="0" borderId="1" xfId="5" applyFont="1" applyBorder="1" applyAlignment="1">
      <alignment horizontal="center" vertical="center" shrinkToFit="1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91" fontId="0" fillId="13" borderId="60" xfId="0" applyNumberFormat="1" applyFill="1" applyBorder="1" applyAlignment="1">
      <alignment horizontal="center" vertical="center"/>
    </xf>
    <xf numFmtId="191" fontId="0" fillId="13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3" borderId="60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192" fontId="0" fillId="0" borderId="1" xfId="0" applyNumberFormat="1" applyBorder="1">
      <alignment vertical="center"/>
    </xf>
    <xf numFmtId="0" fontId="0" fillId="0" borderId="18" xfId="0" applyBorder="1">
      <alignment vertical="center"/>
    </xf>
    <xf numFmtId="20" fontId="0" fillId="0" borderId="60" xfId="0" applyNumberFormat="1" applyBorder="1" applyAlignment="1">
      <alignment horizontal="right" vertical="center"/>
    </xf>
    <xf numFmtId="20" fontId="0" fillId="0" borderId="1" xfId="0" applyNumberFormat="1" applyBorder="1" applyAlignment="1">
      <alignment horizontal="right" vertical="center"/>
    </xf>
    <xf numFmtId="20" fontId="0" fillId="0" borderId="1" xfId="0" applyNumberFormat="1" applyBorder="1" applyAlignment="1" applyProtection="1">
      <alignment horizontal="right" vertical="center"/>
      <protection locked="0"/>
    </xf>
    <xf numFmtId="20" fontId="0" fillId="0" borderId="18" xfId="0" applyNumberFormat="1" applyBorder="1" applyAlignment="1" applyProtection="1">
      <alignment horizontal="right" vertical="center"/>
      <protection locked="0"/>
    </xf>
    <xf numFmtId="193" fontId="0" fillId="0" borderId="60" xfId="0" applyNumberFormat="1" applyBorder="1" applyAlignment="1">
      <alignment horizontal="right" vertical="center"/>
    </xf>
    <xf numFmtId="193" fontId="0" fillId="0" borderId="1" xfId="0" applyNumberFormat="1" applyBorder="1" applyAlignment="1">
      <alignment horizontal="right" vertical="center"/>
    </xf>
    <xf numFmtId="193" fontId="0" fillId="0" borderId="18" xfId="0" applyNumberFormat="1" applyBorder="1" applyAlignment="1">
      <alignment horizontal="right" vertical="center"/>
    </xf>
    <xf numFmtId="20" fontId="0" fillId="0" borderId="18" xfId="0" applyNumberFormat="1" applyBorder="1" applyAlignment="1">
      <alignment horizontal="right" vertical="center"/>
    </xf>
    <xf numFmtId="0" fontId="0" fillId="0" borderId="60" xfId="0" applyBorder="1">
      <alignment vertical="center"/>
    </xf>
    <xf numFmtId="0" fontId="0" fillId="0" borderId="1" xfId="0" applyBorder="1" applyProtection="1">
      <alignment vertical="center"/>
      <protection locked="0"/>
    </xf>
    <xf numFmtId="14" fontId="0" fillId="0" borderId="1" xfId="0" applyNumberFormat="1" applyBorder="1" applyAlignment="1"/>
    <xf numFmtId="49" fontId="16" fillId="6" borderId="4" xfId="2" applyNumberFormat="1" applyFont="1" applyFill="1" applyBorder="1" applyAlignment="1">
      <alignment horizontal="center" vertical="center" wrapText="1"/>
    </xf>
    <xf numFmtId="177" fontId="15" fillId="6" borderId="6" xfId="2" applyNumberFormat="1" applyFont="1" applyFill="1" applyBorder="1" applyAlignment="1">
      <alignment horizontal="center" vertical="center" wrapText="1"/>
    </xf>
    <xf numFmtId="177" fontId="15" fillId="6" borderId="7" xfId="2" applyNumberFormat="1" applyFont="1" applyFill="1" applyBorder="1" applyAlignment="1">
      <alignment horizontal="center" vertical="center" wrapText="1"/>
    </xf>
    <xf numFmtId="177" fontId="15" fillId="6" borderId="8" xfId="2" applyNumberFormat="1" applyFont="1" applyFill="1" applyBorder="1" applyAlignment="1">
      <alignment horizontal="center" vertical="center" wrapText="1"/>
    </xf>
    <xf numFmtId="49" fontId="16" fillId="7" borderId="9" xfId="3" applyNumberFormat="1" applyFont="1" applyFill="1" applyBorder="1" applyAlignment="1">
      <alignment horizontal="center" vertical="center"/>
    </xf>
    <xf numFmtId="49" fontId="16" fillId="7" borderId="4" xfId="3" applyNumberFormat="1" applyFont="1" applyFill="1" applyBorder="1" applyAlignment="1">
      <alignment horizontal="center" vertical="center"/>
    </xf>
    <xf numFmtId="178" fontId="16" fillId="7" borderId="4" xfId="3" applyNumberFormat="1" applyFont="1" applyFill="1" applyBorder="1" applyAlignment="1">
      <alignment horizontal="center" vertical="center"/>
    </xf>
    <xf numFmtId="49" fontId="15" fillId="5" borderId="3" xfId="2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15" fillId="5" borderId="14" xfId="2" applyNumberFormat="1" applyFont="1" applyFill="1" applyBorder="1" applyAlignment="1">
      <alignment horizontal="center" vertical="center" wrapText="1"/>
    </xf>
    <xf numFmtId="49" fontId="15" fillId="5" borderId="15" xfId="2" applyNumberFormat="1" applyFont="1" applyFill="1" applyBorder="1" applyAlignment="1">
      <alignment horizontal="center" vertical="center" wrapText="1"/>
    </xf>
    <xf numFmtId="49" fontId="15" fillId="5" borderId="13" xfId="2" applyNumberFormat="1" applyFont="1" applyFill="1" applyBorder="1" applyAlignment="1">
      <alignment horizontal="center" vertical="center" wrapText="1"/>
    </xf>
    <xf numFmtId="49" fontId="15" fillId="5" borderId="17" xfId="2" applyNumberFormat="1" applyFont="1" applyFill="1" applyBorder="1" applyAlignment="1">
      <alignment horizontal="center" vertical="center" wrapText="1"/>
    </xf>
    <xf numFmtId="38" fontId="11" fillId="0" borderId="35" xfId="7" applyFont="1" applyBorder="1" applyAlignment="1">
      <alignment horizontal="center" vertical="center" textRotation="255" shrinkToFit="1"/>
    </xf>
    <xf numFmtId="38" fontId="11" fillId="0" borderId="38" xfId="7" applyFont="1" applyBorder="1" applyAlignment="1">
      <alignment horizontal="center" vertical="center" textRotation="255" shrinkToFit="1"/>
    </xf>
    <xf numFmtId="38" fontId="11" fillId="0" borderId="15" xfId="7" applyFont="1" applyBorder="1" applyAlignment="1">
      <alignment horizontal="center" vertical="center" textRotation="255" shrinkToFit="1"/>
    </xf>
    <xf numFmtId="38" fontId="11" fillId="0" borderId="17" xfId="7" applyFont="1" applyBorder="1" applyAlignment="1">
      <alignment horizontal="center" vertical="center" textRotation="255" shrinkToFit="1"/>
    </xf>
    <xf numFmtId="0" fontId="30" fillId="0" borderId="35" xfId="5" applyFont="1" applyBorder="1" applyAlignment="1">
      <alignment horizontal="center" vertical="center" wrapText="1"/>
    </xf>
    <xf numFmtId="0" fontId="30" fillId="0" borderId="38" xfId="5" applyFont="1" applyBorder="1" applyAlignment="1">
      <alignment horizontal="center" vertical="center"/>
    </xf>
    <xf numFmtId="188" fontId="28" fillId="0" borderId="19" xfId="5" applyNumberFormat="1" applyFont="1" applyBorder="1" applyAlignment="1">
      <alignment horizontal="left" vertical="center"/>
    </xf>
    <xf numFmtId="38" fontId="11" fillId="2" borderId="14" xfId="7" applyFont="1" applyFill="1" applyBorder="1" applyAlignment="1">
      <alignment horizontal="center" vertical="center" wrapText="1"/>
    </xf>
    <xf numFmtId="38" fontId="11" fillId="2" borderId="21" xfId="7" applyFont="1" applyFill="1" applyBorder="1" applyAlignment="1">
      <alignment horizontal="center" vertical="center"/>
    </xf>
    <xf numFmtId="0" fontId="29" fillId="2" borderId="35" xfId="5" applyFont="1" applyFill="1" applyBorder="1" applyAlignment="1">
      <alignment horizontal="center" vertical="center"/>
    </xf>
    <xf numFmtId="0" fontId="29" fillId="2" borderId="38" xfId="5" applyFont="1" applyFill="1" applyBorder="1" applyAlignment="1">
      <alignment horizontal="center" vertical="center"/>
    </xf>
    <xf numFmtId="0" fontId="9" fillId="2" borderId="35" xfId="5" applyFont="1" applyFill="1" applyBorder="1" applyAlignment="1">
      <alignment horizontal="center" vertical="center"/>
    </xf>
    <xf numFmtId="0" fontId="9" fillId="2" borderId="38" xfId="5" applyFont="1" applyFill="1" applyBorder="1" applyAlignment="1">
      <alignment horizontal="center" vertical="center"/>
    </xf>
    <xf numFmtId="0" fontId="9" fillId="2" borderId="35" xfId="5" applyFont="1" applyFill="1" applyBorder="1" applyAlignment="1">
      <alignment horizontal="center" vertical="center" wrapText="1"/>
    </xf>
    <xf numFmtId="49" fontId="9" fillId="3" borderId="35" xfId="5" applyNumberFormat="1" applyFont="1" applyFill="1" applyBorder="1" applyAlignment="1">
      <alignment horizontal="center" vertical="center" wrapText="1"/>
    </xf>
    <xf numFmtId="49" fontId="9" fillId="3" borderId="38" xfId="5" applyNumberFormat="1" applyFont="1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60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</cellXfs>
  <cellStyles count="9">
    <cellStyle name="ハイパーリンク" xfId="1" builtinId="8"/>
    <cellStyle name="桁区切り 2" xfId="7" xr:uid="{18A0EEDA-8BAA-794D-BAE4-FA45699B71C5}"/>
    <cellStyle name="標準" xfId="0" builtinId="0"/>
    <cellStyle name="標準 13" xfId="4" xr:uid="{0FE55DC2-C07F-4446-B83F-837F9513279E}"/>
    <cellStyle name="標準 2" xfId="5" xr:uid="{952DB590-0832-BE45-9973-466D297A1514}"/>
    <cellStyle name="標準 2 15 2 3 3 7" xfId="6" xr:uid="{86EB4441-83E6-B646-8090-5345F7B18C91}"/>
    <cellStyle name="標準 2 2" xfId="3" xr:uid="{34DA46D1-5D67-1745-B596-45042212CF35}"/>
    <cellStyle name="標準 3" xfId="8" xr:uid="{1ED4AD93-A73F-1749-8A5E-1951C403C8BD}"/>
    <cellStyle name="標準_Sheet1" xfId="2" xr:uid="{96E27C49-769F-A747-8D9C-BCD4A047D67D}"/>
  </cellStyles>
  <dxfs count="34">
    <dxf>
      <fill>
        <patternFill>
          <bgColor rgb="FFBAC2FE"/>
        </patternFill>
      </fill>
    </dxf>
    <dxf>
      <fill>
        <patternFill>
          <bgColor rgb="FF7171FF"/>
        </patternFill>
      </fill>
    </dxf>
    <dxf>
      <fill>
        <patternFill>
          <bgColor rgb="FFFCC5C5"/>
        </patternFill>
      </fill>
    </dxf>
    <dxf>
      <fill>
        <patternFill>
          <bgColor rgb="FFFC3333"/>
        </patternFill>
      </fill>
    </dxf>
    <dxf>
      <fill>
        <patternFill>
          <bgColor rgb="FFFFFFFF"/>
        </patternFill>
      </fill>
    </dxf>
    <dxf>
      <fill>
        <patternFill>
          <bgColor rgb="FFFCE4D6"/>
        </patternFill>
      </fill>
    </dxf>
    <dxf>
      <font>
        <b/>
        <i val="0"/>
        <color rgb="FFFA000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96FF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indexed="9"/>
      </font>
      <fill>
        <patternFill>
          <fgColor indexed="9"/>
          <bgColor indexed="9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fgColor indexed="9"/>
          <bgColor indexed="9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9"/>
      </font>
      <fill>
        <patternFill>
          <fgColor indexed="9"/>
          <bgColor indexed="9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160291</xdr:colOff>
      <xdr:row>2</xdr:row>
      <xdr:rowOff>209611</xdr:rowOff>
    </xdr:from>
    <xdr:to>
      <xdr:col>11</xdr:col>
      <xdr:colOff>653495</xdr:colOff>
      <xdr:row>22</xdr:row>
      <xdr:rowOff>110970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ACDE8BE-F8C4-1599-311F-0A30C3F8F75B}"/>
            </a:ext>
          </a:extLst>
        </xdr:cNvPr>
        <xdr:cNvSpPr txBox="1"/>
      </xdr:nvSpPr>
      <xdr:spPr>
        <a:xfrm>
          <a:off x="7891262" y="678155"/>
          <a:ext cx="5449903" cy="45867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◾️ルート表</a:t>
          </a:r>
          <a:endParaRPr kumimoji="1" lang="en-US" altLang="ja-JP" sz="1100"/>
        </a:p>
        <a:p>
          <a:r>
            <a:rPr kumimoji="1" lang="ja-JP" altLang="en-US" sz="1100"/>
            <a:t>　ルートごとの配送時間作業時間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◾️スキル表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作業員ごとのルートの習熟度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◾️シフト割り振り無効対象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計画対象外の作業員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◾️ルート割当表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ルートごとの割り当て日付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◾️残業予定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作業員ごとの月の残業予定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◾️残業実績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作業員ごとの月の残業実績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◾️作業実績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作業員ごとの割り当てルートの実績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◾️作業員予定表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作業員の休日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104775</xdr:colOff>
      <xdr:row>0</xdr:row>
      <xdr:rowOff>0</xdr:rowOff>
    </xdr:from>
    <xdr:to>
      <xdr:col>35</xdr:col>
      <xdr:colOff>254000</xdr:colOff>
      <xdr:row>2</xdr:row>
      <xdr:rowOff>339725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37F9C4F-97B4-D849-9753-05227250C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3775" y="257175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67</xdr:col>
      <xdr:colOff>85725</xdr:colOff>
      <xdr:row>0</xdr:row>
      <xdr:rowOff>0</xdr:rowOff>
    </xdr:from>
    <xdr:to>
      <xdr:col>67</xdr:col>
      <xdr:colOff>590550</xdr:colOff>
      <xdr:row>2</xdr:row>
      <xdr:rowOff>339725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6A7223F-E2BF-6749-A9E0-64DD01B08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03125" y="247650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123825</xdr:colOff>
      <xdr:row>0</xdr:row>
      <xdr:rowOff>0</xdr:rowOff>
    </xdr:from>
    <xdr:to>
      <xdr:col>100</xdr:col>
      <xdr:colOff>628650</xdr:colOff>
      <xdr:row>2</xdr:row>
      <xdr:rowOff>339725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97F8593-88CC-9F47-A098-8F33655DF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39625" y="247650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30</xdr:col>
      <xdr:colOff>0</xdr:colOff>
      <xdr:row>0</xdr:row>
      <xdr:rowOff>0</xdr:rowOff>
    </xdr:from>
    <xdr:ext cx="609600" cy="609600"/>
    <xdr:pic>
      <xdr:nvPicPr>
        <xdr:cNvPr id="5" name="図 4">
          <a:extLst>
            <a:ext uri="{FF2B5EF4-FFF2-40B4-BE49-F238E27FC236}">
              <a16:creationId xmlns:a16="http://schemas.microsoft.com/office/drawing/2014/main" id="{1602ABF5-C5D5-4F46-83A6-ED372042F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9600" y="2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63</xdr:col>
      <xdr:colOff>0</xdr:colOff>
      <xdr:row>0</xdr:row>
      <xdr:rowOff>0</xdr:rowOff>
    </xdr:from>
    <xdr:ext cx="609600" cy="609600"/>
    <xdr:pic>
      <xdr:nvPicPr>
        <xdr:cNvPr id="6" name="図 5">
          <a:extLst>
            <a:ext uri="{FF2B5EF4-FFF2-40B4-BE49-F238E27FC236}">
              <a16:creationId xmlns:a16="http://schemas.microsoft.com/office/drawing/2014/main" id="{28FFB69B-BA71-9743-8D0F-B1B2E6391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68000" y="2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96</xdr:col>
      <xdr:colOff>0</xdr:colOff>
      <xdr:row>0</xdr:row>
      <xdr:rowOff>0</xdr:rowOff>
    </xdr:from>
    <xdr:ext cx="609600" cy="609600"/>
    <xdr:pic>
      <xdr:nvPicPr>
        <xdr:cNvPr id="7" name="図 6">
          <a:extLst>
            <a:ext uri="{FF2B5EF4-FFF2-40B4-BE49-F238E27FC236}">
              <a16:creationId xmlns:a16="http://schemas.microsoft.com/office/drawing/2014/main" id="{30D5DA81-226E-CA43-BB36-D73C07A79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66400" y="2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11</xdr:col>
      <xdr:colOff>178594</xdr:colOff>
      <xdr:row>0</xdr:row>
      <xdr:rowOff>166687</xdr:rowOff>
    </xdr:from>
    <xdr:to>
      <xdr:col>21</xdr:col>
      <xdr:colOff>285750</xdr:colOff>
      <xdr:row>3</xdr:row>
      <xdr:rowOff>107156</xdr:rowOff>
    </xdr:to>
    <xdr:sp macro="" textlink="">
      <xdr:nvSpPr>
        <xdr:cNvPr id="8" name="楕円 1">
          <a:extLst>
            <a:ext uri="{FF2B5EF4-FFF2-40B4-BE49-F238E27FC236}">
              <a16:creationId xmlns:a16="http://schemas.microsoft.com/office/drawing/2014/main" id="{3961F89D-FA9F-504F-A2D9-F9AD79D1B424}"/>
            </a:ext>
          </a:extLst>
        </xdr:cNvPr>
        <xdr:cNvSpPr/>
      </xdr:nvSpPr>
      <xdr:spPr>
        <a:xfrm>
          <a:off x="5017294" y="166687"/>
          <a:ext cx="3663156" cy="715169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休日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0</xdr:rowOff>
    </xdr:from>
    <xdr:to>
      <xdr:col>16</xdr:col>
      <xdr:colOff>0</xdr:colOff>
      <xdr:row>23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B000471-FA0F-3A4E-8323-A65A0BBF546A}"/>
            </a:ext>
          </a:extLst>
        </xdr:cNvPr>
        <xdr:cNvSpPr/>
      </xdr:nvSpPr>
      <xdr:spPr>
        <a:xfrm>
          <a:off x="9483725" y="0"/>
          <a:ext cx="1336675" cy="5276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0</xdr:row>
      <xdr:rowOff>0</xdr:rowOff>
    </xdr:from>
    <xdr:to>
      <xdr:col>18</xdr:col>
      <xdr:colOff>0</xdr:colOff>
      <xdr:row>23</xdr:row>
      <xdr:rowOff>19050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37CB05E-8E65-B842-92BC-7BB73DBE825C}"/>
            </a:ext>
          </a:extLst>
        </xdr:cNvPr>
        <xdr:cNvSpPr/>
      </xdr:nvSpPr>
      <xdr:spPr>
        <a:xfrm>
          <a:off x="10820400" y="0"/>
          <a:ext cx="2057400" cy="5276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133349</xdr:colOff>
      <xdr:row>4</xdr:row>
      <xdr:rowOff>57150</xdr:rowOff>
    </xdr:from>
    <xdr:to>
      <xdr:col>13</xdr:col>
      <xdr:colOff>133349</xdr:colOff>
      <xdr:row>5</xdr:row>
      <xdr:rowOff>171450</xdr:rowOff>
    </xdr:to>
    <xdr:sp macro="" textlink="">
      <xdr:nvSpPr>
        <xdr:cNvPr id="4" name="吹き出し: 折線 3">
          <a:extLst>
            <a:ext uri="{FF2B5EF4-FFF2-40B4-BE49-F238E27FC236}">
              <a16:creationId xmlns:a16="http://schemas.microsoft.com/office/drawing/2014/main" id="{319FF9E4-88FF-C44C-B55E-8617466BB05F}"/>
            </a:ext>
          </a:extLst>
        </xdr:cNvPr>
        <xdr:cNvSpPr/>
      </xdr:nvSpPr>
      <xdr:spPr>
        <a:xfrm>
          <a:off x="6915149" y="971550"/>
          <a:ext cx="2019300" cy="342900"/>
        </a:xfrm>
        <a:prstGeom prst="borderCallout2">
          <a:avLst>
            <a:gd name="adj1" fmla="val 26858"/>
            <a:gd name="adj2" fmla="val 99648"/>
            <a:gd name="adj3" fmla="val 26858"/>
            <a:gd name="adj4" fmla="val 118075"/>
            <a:gd name="adj5" fmla="val 96284"/>
            <a:gd name="adj6" fmla="val 126572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業務開始・終了の実績時刻</a:t>
          </a:r>
        </a:p>
      </xdr:txBody>
    </xdr:sp>
    <xdr:clientData/>
  </xdr:twoCellAnchor>
  <xdr:twoCellAnchor>
    <xdr:from>
      <xdr:col>18</xdr:col>
      <xdr:colOff>476250</xdr:colOff>
      <xdr:row>3</xdr:row>
      <xdr:rowOff>85725</xdr:rowOff>
    </xdr:from>
    <xdr:to>
      <xdr:col>20</xdr:col>
      <xdr:colOff>1257300</xdr:colOff>
      <xdr:row>6</xdr:row>
      <xdr:rowOff>47625</xdr:rowOff>
    </xdr:to>
    <xdr:sp macro="" textlink="">
      <xdr:nvSpPr>
        <xdr:cNvPr id="5" name="吹き出し: 折線 4">
          <a:extLst>
            <a:ext uri="{FF2B5EF4-FFF2-40B4-BE49-F238E27FC236}">
              <a16:creationId xmlns:a16="http://schemas.microsoft.com/office/drawing/2014/main" id="{F8FB8853-5D1F-0342-8376-99B1DCB80B6C}"/>
            </a:ext>
          </a:extLst>
        </xdr:cNvPr>
        <xdr:cNvSpPr/>
      </xdr:nvSpPr>
      <xdr:spPr>
        <a:xfrm>
          <a:off x="13354050" y="771525"/>
          <a:ext cx="2889250" cy="647700"/>
        </a:xfrm>
        <a:prstGeom prst="borderCallout2">
          <a:avLst>
            <a:gd name="adj1" fmla="val 21453"/>
            <a:gd name="adj2" fmla="val 587"/>
            <a:gd name="adj3" fmla="val 21453"/>
            <a:gd name="adj4" fmla="val -16197"/>
            <a:gd name="adj5" fmla="val 19700"/>
            <a:gd name="adj6" fmla="val -16363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実際の担当者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※B/C</a:t>
          </a:r>
          <a:r>
            <a:rPr kumimoji="1" lang="ja-JP" altLang="en-US" sz="1100">
              <a:solidFill>
                <a:sysClr val="windowText" lastClr="000000"/>
              </a:solidFill>
            </a:rPr>
            <a:t>列の担当者ではなくこちらを優先</a:t>
          </a:r>
        </a:p>
      </xdr:txBody>
    </xdr:sp>
    <xdr:clientData/>
  </xdr:twoCellAnchor>
  <xdr:twoCellAnchor>
    <xdr:from>
      <xdr:col>2</xdr:col>
      <xdr:colOff>447675</xdr:colOff>
      <xdr:row>2</xdr:row>
      <xdr:rowOff>57150</xdr:rowOff>
    </xdr:from>
    <xdr:to>
      <xdr:col>3</xdr:col>
      <xdr:colOff>323849</xdr:colOff>
      <xdr:row>3</xdr:row>
      <xdr:rowOff>171450</xdr:rowOff>
    </xdr:to>
    <xdr:sp macro="" textlink="">
      <xdr:nvSpPr>
        <xdr:cNvPr id="6" name="吹き出し: 折線 6">
          <a:extLst>
            <a:ext uri="{FF2B5EF4-FFF2-40B4-BE49-F238E27FC236}">
              <a16:creationId xmlns:a16="http://schemas.microsoft.com/office/drawing/2014/main" id="{E0A9BDCE-0CA4-264F-8E4B-2179FCFE3FC5}"/>
            </a:ext>
          </a:extLst>
        </xdr:cNvPr>
        <xdr:cNvSpPr/>
      </xdr:nvSpPr>
      <xdr:spPr>
        <a:xfrm>
          <a:off x="1908175" y="514350"/>
          <a:ext cx="1108074" cy="342900"/>
        </a:xfrm>
        <a:prstGeom prst="borderCallout2">
          <a:avLst>
            <a:gd name="adj1" fmla="val 26858"/>
            <a:gd name="adj2" fmla="val 99648"/>
            <a:gd name="adj3" fmla="val 26858"/>
            <a:gd name="adj4" fmla="val 118075"/>
            <a:gd name="adj5" fmla="val -92905"/>
            <a:gd name="adj6" fmla="val 135986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</a:t>
          </a:r>
          <a:r>
            <a:rPr kumimoji="1" lang="ja-JP" altLang="en-US" sz="1100">
              <a:solidFill>
                <a:sysClr val="windowText" lastClr="000000"/>
              </a:solidFill>
            </a:rPr>
            <a:t>列は非表示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1DCC-5ADB-8944-AEC9-621CDAC49742}">
  <dimension ref="A1:C24"/>
  <sheetViews>
    <sheetView zoomScale="103" workbookViewId="0">
      <selection activeCell="A21" sqref="A21"/>
    </sheetView>
  </sheetViews>
  <sheetFormatPr baseColWidth="10" defaultRowHeight="18"/>
  <cols>
    <col min="1" max="1" width="33.83203125" bestFit="1" customWidth="1"/>
    <col min="2" max="2" width="43.6640625" bestFit="1" customWidth="1"/>
    <col min="3" max="3" width="56.33203125" customWidth="1"/>
  </cols>
  <sheetData>
    <row r="1" spans="1:3">
      <c r="A1" s="296" t="s">
        <v>0</v>
      </c>
      <c r="B1" s="296" t="s">
        <v>1</v>
      </c>
      <c r="C1" s="297" t="s">
        <v>3</v>
      </c>
    </row>
    <row r="2" spans="1:3">
      <c r="A2" s="296" t="s">
        <v>97</v>
      </c>
      <c r="B2" s="298">
        <v>45082</v>
      </c>
      <c r="C2" s="297"/>
    </row>
    <row r="3" spans="1:3">
      <c r="A3" s="296" t="s">
        <v>2</v>
      </c>
      <c r="B3" s="296" t="s">
        <v>94</v>
      </c>
      <c r="C3" s="297"/>
    </row>
    <row r="4" spans="1:3">
      <c r="A4" s="296" t="s">
        <v>96</v>
      </c>
      <c r="B4" s="296">
        <v>30</v>
      </c>
      <c r="C4" s="297"/>
    </row>
    <row r="5" spans="1:3">
      <c r="A5" s="296" t="s">
        <v>99</v>
      </c>
      <c r="B5" s="297">
        <v>60</v>
      </c>
      <c r="C5" s="297"/>
    </row>
    <row r="6" spans="1:3">
      <c r="A6" s="296" t="s">
        <v>101</v>
      </c>
      <c r="B6" s="296">
        <v>9</v>
      </c>
      <c r="C6" s="297"/>
    </row>
    <row r="7" spans="1:3">
      <c r="A7" s="299" t="s">
        <v>233</v>
      </c>
      <c r="B7" s="296">
        <v>1</v>
      </c>
      <c r="C7" s="297" t="s">
        <v>240</v>
      </c>
    </row>
    <row r="8" spans="1:3">
      <c r="A8" s="299" t="s">
        <v>234</v>
      </c>
      <c r="B8" s="296">
        <v>0</v>
      </c>
      <c r="C8" s="297" t="s">
        <v>240</v>
      </c>
    </row>
    <row r="9" spans="1:3">
      <c r="A9" s="299" t="s">
        <v>235</v>
      </c>
      <c r="B9" s="296">
        <v>0</v>
      </c>
      <c r="C9" s="297" t="s">
        <v>240</v>
      </c>
    </row>
    <row r="10" spans="1:3">
      <c r="A10" s="299" t="s">
        <v>236</v>
      </c>
      <c r="B10" s="296">
        <v>0</v>
      </c>
      <c r="C10" s="297" t="s">
        <v>240</v>
      </c>
    </row>
    <row r="11" spans="1:3">
      <c r="A11" s="299" t="s">
        <v>237</v>
      </c>
      <c r="B11" s="296">
        <v>0</v>
      </c>
      <c r="C11" s="297" t="s">
        <v>240</v>
      </c>
    </row>
    <row r="12" spans="1:3">
      <c r="A12" s="299" t="s">
        <v>238</v>
      </c>
      <c r="B12" s="296">
        <v>0</v>
      </c>
      <c r="C12" s="297" t="s">
        <v>240</v>
      </c>
    </row>
    <row r="13" spans="1:3">
      <c r="A13" s="299" t="s">
        <v>239</v>
      </c>
      <c r="B13" s="296">
        <v>0</v>
      </c>
      <c r="C13" s="297" t="s">
        <v>240</v>
      </c>
    </row>
    <row r="14" spans="1:3">
      <c r="B14" s="1"/>
    </row>
    <row r="15" spans="1:3">
      <c r="B15" s="2"/>
    </row>
    <row r="16" spans="1:3">
      <c r="B16" s="1"/>
    </row>
    <row r="17" spans="1:2">
      <c r="A17" s="1"/>
      <c r="B17" s="3"/>
    </row>
    <row r="18" spans="1:2">
      <c r="A18" s="1"/>
      <c r="B18" s="3"/>
    </row>
    <row r="19" spans="1:2">
      <c r="A19" s="1"/>
      <c r="B19" s="3"/>
    </row>
    <row r="20" spans="1:2">
      <c r="A20" s="1"/>
      <c r="B20" s="3"/>
    </row>
    <row r="21" spans="1:2">
      <c r="A21" s="1"/>
      <c r="B21" s="3"/>
    </row>
    <row r="22" spans="1:2">
      <c r="A22" s="1"/>
      <c r="B22" s="3"/>
    </row>
    <row r="23" spans="1:2">
      <c r="A23" s="4"/>
      <c r="B23" s="5"/>
    </row>
    <row r="24" spans="1:2">
      <c r="A24" s="4"/>
      <c r="B24" s="3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20DE-41EF-4646-9EA3-2E14FBE3966D}">
  <dimension ref="A1:AO630"/>
  <sheetViews>
    <sheetView workbookViewId="0">
      <selection activeCell="B5" sqref="B5"/>
    </sheetView>
  </sheetViews>
  <sheetFormatPr baseColWidth="10" defaultColWidth="8.83203125" defaultRowHeight="18"/>
  <cols>
    <col min="1" max="1" width="10.1640625" style="6" bestFit="1" customWidth="1"/>
    <col min="2" max="2" width="8" style="6" bestFit="1" customWidth="1"/>
    <col min="3" max="4" width="5" style="6" bestFit="1" customWidth="1"/>
    <col min="5" max="5" width="7.33203125" style="6" customWidth="1"/>
    <col min="6" max="8" width="5" style="6" hidden="1" customWidth="1"/>
    <col min="9" max="9" width="4.5" style="6" hidden="1" customWidth="1"/>
    <col min="10" max="10" width="5" style="6" hidden="1" customWidth="1"/>
    <col min="11" max="14" width="0.1640625" style="6" hidden="1" customWidth="1"/>
    <col min="15" max="16" width="0" style="6" hidden="1" customWidth="1"/>
    <col min="17" max="32" width="0.1640625" style="6" hidden="1" customWidth="1"/>
    <col min="33" max="33" width="11" style="6" bestFit="1" customWidth="1"/>
    <col min="34" max="16384" width="8.83203125" style="6"/>
  </cols>
  <sheetData>
    <row r="1" spans="1:41" ht="56">
      <c r="A1" s="15" t="s">
        <v>328</v>
      </c>
      <c r="B1" s="15" t="s">
        <v>50</v>
      </c>
      <c r="C1" s="16" t="s">
        <v>51</v>
      </c>
      <c r="D1" s="16" t="s">
        <v>52</v>
      </c>
      <c r="E1" s="16" t="s">
        <v>53</v>
      </c>
      <c r="F1" s="17" t="s">
        <v>54</v>
      </c>
      <c r="G1" s="16" t="s">
        <v>55</v>
      </c>
      <c r="H1" s="320" t="s">
        <v>56</v>
      </c>
      <c r="I1" s="320"/>
      <c r="J1" s="320"/>
      <c r="K1" s="16" t="s">
        <v>57</v>
      </c>
      <c r="L1" s="18" t="s">
        <v>58</v>
      </c>
      <c r="M1" s="321" t="s">
        <v>59</v>
      </c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3"/>
      <c r="AA1" s="324" t="s">
        <v>60</v>
      </c>
      <c r="AB1" s="325"/>
      <c r="AC1" s="325"/>
      <c r="AD1" s="326" t="s">
        <v>61</v>
      </c>
      <c r="AE1" s="326"/>
      <c r="AF1" s="326"/>
      <c r="AG1" s="327" t="s">
        <v>62</v>
      </c>
      <c r="AH1" s="327" t="s">
        <v>63</v>
      </c>
      <c r="AI1" s="327" t="s">
        <v>64</v>
      </c>
      <c r="AJ1" s="327" t="s">
        <v>65</v>
      </c>
      <c r="AK1" s="19" t="s">
        <v>66</v>
      </c>
      <c r="AL1" s="20" t="s">
        <v>67</v>
      </c>
    </row>
    <row r="2" spans="1:41" ht="13.5" customHeight="1">
      <c r="A2" s="21"/>
      <c r="B2" s="21"/>
      <c r="C2" s="22"/>
      <c r="D2" s="22"/>
      <c r="E2" s="22"/>
      <c r="F2" s="23" t="s">
        <v>68</v>
      </c>
      <c r="G2" s="22"/>
      <c r="H2" s="24" t="s">
        <v>69</v>
      </c>
      <c r="I2" s="24" t="s">
        <v>70</v>
      </c>
      <c r="J2" s="24" t="s">
        <v>71</v>
      </c>
      <c r="K2" s="22"/>
      <c r="L2" s="25" t="s">
        <v>72</v>
      </c>
      <c r="M2" s="26" t="s">
        <v>73</v>
      </c>
      <c r="N2" s="22" t="s">
        <v>74</v>
      </c>
      <c r="O2" s="329" t="s">
        <v>75</v>
      </c>
      <c r="P2" s="330"/>
      <c r="Q2" s="22" t="s">
        <v>76</v>
      </c>
      <c r="R2" s="22" t="s">
        <v>77</v>
      </c>
      <c r="S2" s="22" t="s">
        <v>78</v>
      </c>
      <c r="T2" s="22" t="s">
        <v>79</v>
      </c>
      <c r="U2" s="22" t="s">
        <v>80</v>
      </c>
      <c r="V2" s="27" t="s">
        <v>81</v>
      </c>
      <c r="W2" s="27" t="s">
        <v>82</v>
      </c>
      <c r="X2" s="27" t="s">
        <v>83</v>
      </c>
      <c r="Y2" s="28" t="s">
        <v>70</v>
      </c>
      <c r="Z2" s="29" t="s">
        <v>71</v>
      </c>
      <c r="AA2" s="30" t="s">
        <v>69</v>
      </c>
      <c r="AB2" s="24" t="s">
        <v>70</v>
      </c>
      <c r="AC2" s="31" t="s">
        <v>71</v>
      </c>
      <c r="AD2" s="32" t="s">
        <v>69</v>
      </c>
      <c r="AE2" s="33" t="s">
        <v>70</v>
      </c>
      <c r="AF2" s="33" t="s">
        <v>71</v>
      </c>
      <c r="AG2" s="328"/>
      <c r="AH2" s="328"/>
      <c r="AI2" s="328"/>
      <c r="AJ2" s="328"/>
      <c r="AK2" s="27"/>
      <c r="AL2" s="34"/>
    </row>
    <row r="3" spans="1:41" ht="15" customHeight="1">
      <c r="A3" s="21"/>
      <c r="B3" s="21"/>
      <c r="C3" s="22"/>
      <c r="D3" s="22"/>
      <c r="E3" s="22"/>
      <c r="F3" s="23"/>
      <c r="G3" s="22"/>
      <c r="H3" s="35"/>
      <c r="I3" s="36" t="s">
        <v>84</v>
      </c>
      <c r="J3" s="37" t="s">
        <v>85</v>
      </c>
      <c r="K3" s="22"/>
      <c r="L3" s="25"/>
      <c r="M3" s="26" t="s">
        <v>86</v>
      </c>
      <c r="N3" s="22"/>
      <c r="O3" s="331"/>
      <c r="P3" s="332"/>
      <c r="Q3" s="22"/>
      <c r="R3" s="22"/>
      <c r="S3" s="22"/>
      <c r="T3" s="22"/>
      <c r="U3" s="22"/>
      <c r="V3" s="27" t="s">
        <v>84</v>
      </c>
      <c r="W3" s="27" t="s">
        <v>87</v>
      </c>
      <c r="X3" s="27"/>
      <c r="Y3" s="28" t="s">
        <v>84</v>
      </c>
      <c r="Z3" s="29" t="s">
        <v>85</v>
      </c>
      <c r="AA3" s="38"/>
      <c r="AB3" s="36" t="s">
        <v>84</v>
      </c>
      <c r="AC3" s="31" t="s">
        <v>85</v>
      </c>
      <c r="AD3" s="33" t="s">
        <v>88</v>
      </c>
      <c r="AE3" s="33" t="s">
        <v>88</v>
      </c>
      <c r="AF3" s="33" t="s">
        <v>88</v>
      </c>
      <c r="AG3" s="328"/>
      <c r="AH3" s="328"/>
      <c r="AI3" s="328"/>
      <c r="AJ3" s="328"/>
      <c r="AK3" s="27" t="s">
        <v>89</v>
      </c>
      <c r="AL3" s="34" t="s">
        <v>90</v>
      </c>
    </row>
    <row r="4" spans="1:41">
      <c r="A4" s="319">
        <v>45082</v>
      </c>
      <c r="B4" s="39" t="s">
        <v>5</v>
      </c>
      <c r="C4" s="39"/>
      <c r="D4" s="39"/>
      <c r="E4" s="39"/>
      <c r="F4" s="40"/>
      <c r="G4" s="40"/>
      <c r="H4" s="40"/>
      <c r="I4" s="40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40">
        <v>0.22916666666666666</v>
      </c>
      <c r="AH4" s="40">
        <v>0.22916666666666666</v>
      </c>
      <c r="AI4" s="40">
        <v>0.77083333333333337</v>
      </c>
      <c r="AJ4" s="40">
        <v>0.77083333333333337</v>
      </c>
      <c r="AK4" s="39">
        <v>100</v>
      </c>
      <c r="AL4" s="39"/>
      <c r="AN4" s="39" t="s">
        <v>329</v>
      </c>
      <c r="AO4" s="6" t="str">
        <f>MID(AN4,2,4)&amp;"1"</f>
        <v>A2321</v>
      </c>
    </row>
    <row r="5" spans="1:41">
      <c r="A5" s="319">
        <v>45082</v>
      </c>
      <c r="B5" s="39" t="s">
        <v>6</v>
      </c>
      <c r="C5" s="39"/>
      <c r="D5" s="39"/>
      <c r="E5" s="39"/>
      <c r="F5" s="40"/>
      <c r="G5" s="40"/>
      <c r="H5" s="40"/>
      <c r="I5" s="40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40">
        <v>0.22916666666666666</v>
      </c>
      <c r="AH5" s="40">
        <v>0.22916666666666666</v>
      </c>
      <c r="AI5" s="40">
        <v>0.8125</v>
      </c>
      <c r="AJ5" s="40">
        <v>0.8125</v>
      </c>
      <c r="AK5" s="39">
        <v>161</v>
      </c>
      <c r="AL5" s="39"/>
      <c r="AN5" s="39" t="s">
        <v>330</v>
      </c>
      <c r="AO5" s="6" t="str">
        <f t="shared" ref="AO5:AO68" si="0">MID(AN5,2,4)&amp;"1"</f>
        <v>A2331</v>
      </c>
    </row>
    <row r="6" spans="1:41">
      <c r="A6" s="319">
        <v>45082</v>
      </c>
      <c r="B6" s="39" t="s">
        <v>7</v>
      </c>
      <c r="C6" s="39"/>
      <c r="D6" s="39"/>
      <c r="E6" s="39"/>
      <c r="F6" s="40"/>
      <c r="G6" s="40"/>
      <c r="H6" s="40"/>
      <c r="I6" s="40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40">
        <v>0.27083333333333331</v>
      </c>
      <c r="AH6" s="40">
        <v>0.27083333333333331</v>
      </c>
      <c r="AI6" s="40">
        <v>0.70833333333333337</v>
      </c>
      <c r="AJ6" s="40">
        <v>0.70833333333333337</v>
      </c>
      <c r="AK6" s="39">
        <v>58</v>
      </c>
      <c r="AL6" s="39"/>
      <c r="AN6" s="39" t="s">
        <v>331</v>
      </c>
      <c r="AO6" s="6" t="str">
        <f t="shared" si="0"/>
        <v>A2351</v>
      </c>
    </row>
    <row r="7" spans="1:41">
      <c r="A7" s="319">
        <v>45082</v>
      </c>
      <c r="B7" s="39" t="s">
        <v>8</v>
      </c>
      <c r="C7" s="39"/>
      <c r="D7" s="39"/>
      <c r="E7" s="39"/>
      <c r="F7" s="40"/>
      <c r="G7" s="40"/>
      <c r="H7" s="40"/>
      <c r="I7" s="40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40">
        <v>0.27083333333333331</v>
      </c>
      <c r="AH7" s="40">
        <v>0.27083333333333331</v>
      </c>
      <c r="AI7" s="40">
        <v>0.79166666666666663</v>
      </c>
      <c r="AJ7" s="40">
        <v>0.79166666666666663</v>
      </c>
      <c r="AK7" s="39">
        <v>278</v>
      </c>
      <c r="AL7" s="39"/>
      <c r="AN7" s="39" t="s">
        <v>332</v>
      </c>
      <c r="AO7" s="6" t="str">
        <f t="shared" si="0"/>
        <v>A2361</v>
      </c>
    </row>
    <row r="8" spans="1:41">
      <c r="A8" s="319">
        <v>45082</v>
      </c>
      <c r="B8" s="39" t="s">
        <v>9</v>
      </c>
      <c r="C8" s="39"/>
      <c r="D8" s="39"/>
      <c r="E8" s="39"/>
      <c r="F8" s="40"/>
      <c r="G8" s="40"/>
      <c r="H8" s="40"/>
      <c r="I8" s="40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40">
        <v>0.25</v>
      </c>
      <c r="AH8" s="40">
        <v>0.25</v>
      </c>
      <c r="AI8" s="40">
        <v>0.79166666666666663</v>
      </c>
      <c r="AJ8" s="40">
        <v>0.79166666666666663</v>
      </c>
      <c r="AK8" s="39">
        <v>134</v>
      </c>
      <c r="AL8" s="39"/>
      <c r="AN8" s="39" t="s">
        <v>333</v>
      </c>
      <c r="AO8" s="6" t="str">
        <f t="shared" si="0"/>
        <v>A2371</v>
      </c>
    </row>
    <row r="9" spans="1:41">
      <c r="A9" s="319">
        <v>45082</v>
      </c>
      <c r="B9" s="39" t="s">
        <v>10</v>
      </c>
      <c r="C9" s="39"/>
      <c r="D9" s="39"/>
      <c r="E9" s="39"/>
      <c r="F9" s="40"/>
      <c r="G9" s="40"/>
      <c r="H9" s="40"/>
      <c r="I9" s="40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40">
        <v>0.25</v>
      </c>
      <c r="AH9" s="40">
        <v>0.25</v>
      </c>
      <c r="AI9" s="40">
        <v>0.79166666666666663</v>
      </c>
      <c r="AJ9" s="40">
        <v>0.79166666666666663</v>
      </c>
      <c r="AK9" s="39">
        <v>259</v>
      </c>
      <c r="AL9" s="39"/>
      <c r="AN9" s="39" t="s">
        <v>334</v>
      </c>
      <c r="AO9" s="6" t="str">
        <f t="shared" si="0"/>
        <v>A2381</v>
      </c>
    </row>
    <row r="10" spans="1:41">
      <c r="A10" s="319">
        <v>45082</v>
      </c>
      <c r="B10" s="39" t="s">
        <v>11</v>
      </c>
      <c r="C10" s="39"/>
      <c r="D10" s="39"/>
      <c r="E10" s="39"/>
      <c r="F10" s="40"/>
      <c r="G10" s="40"/>
      <c r="H10" s="40"/>
      <c r="I10" s="40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40">
        <v>0.27083333333333331</v>
      </c>
      <c r="AH10" s="40">
        <v>0.27083333333333331</v>
      </c>
      <c r="AI10" s="40">
        <v>0.8125</v>
      </c>
      <c r="AJ10" s="40">
        <v>0.8125</v>
      </c>
      <c r="AK10" s="39">
        <v>278</v>
      </c>
      <c r="AL10" s="39"/>
      <c r="AN10" s="39" t="s">
        <v>335</v>
      </c>
      <c r="AO10" s="6" t="str">
        <f t="shared" si="0"/>
        <v>A2391</v>
      </c>
    </row>
    <row r="11" spans="1:41">
      <c r="A11" s="319">
        <v>45082</v>
      </c>
      <c r="B11" s="39" t="s">
        <v>12</v>
      </c>
      <c r="C11" s="39"/>
      <c r="D11" s="39"/>
      <c r="E11" s="39"/>
      <c r="F11" s="40"/>
      <c r="G11" s="40"/>
      <c r="H11" s="40"/>
      <c r="I11" s="40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40">
        <v>0.21527777777777779</v>
      </c>
      <c r="AH11" s="40">
        <v>0.21527777777777779</v>
      </c>
      <c r="AI11" s="40">
        <v>0.60416666666666663</v>
      </c>
      <c r="AJ11" s="40">
        <v>0.60416666666666663</v>
      </c>
      <c r="AK11" s="39">
        <v>259</v>
      </c>
      <c r="AL11" s="39"/>
      <c r="AN11" s="39" t="s">
        <v>336</v>
      </c>
      <c r="AO11" s="6" t="str">
        <f t="shared" si="0"/>
        <v>A2401</v>
      </c>
    </row>
    <row r="12" spans="1:41">
      <c r="A12" s="319">
        <v>45082</v>
      </c>
      <c r="B12" s="39" t="s">
        <v>13</v>
      </c>
      <c r="C12" s="39"/>
      <c r="D12" s="39"/>
      <c r="E12" s="39"/>
      <c r="F12" s="40"/>
      <c r="G12" s="40"/>
      <c r="H12" s="40"/>
      <c r="I12" s="40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40">
        <v>0.29166666666666669</v>
      </c>
      <c r="AH12" s="40">
        <v>0.29166666666666669</v>
      </c>
      <c r="AI12" s="40">
        <v>0.83333333333333337</v>
      </c>
      <c r="AJ12" s="40">
        <v>0.83333333333333337</v>
      </c>
      <c r="AK12" s="39">
        <v>118</v>
      </c>
      <c r="AL12" s="39"/>
      <c r="AN12" s="39" t="s">
        <v>337</v>
      </c>
      <c r="AO12" s="6" t="str">
        <f t="shared" si="0"/>
        <v>A2411</v>
      </c>
    </row>
    <row r="13" spans="1:41">
      <c r="A13" s="319">
        <v>45082</v>
      </c>
      <c r="B13" s="39" t="s">
        <v>14</v>
      </c>
      <c r="C13" s="39"/>
      <c r="D13" s="39"/>
      <c r="E13" s="39"/>
      <c r="F13" s="40"/>
      <c r="G13" s="40"/>
      <c r="H13" s="40"/>
      <c r="I13" s="40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>
        <v>0.22916666666666666</v>
      </c>
      <c r="AH13" s="40">
        <v>0.22916666666666666</v>
      </c>
      <c r="AI13" s="40">
        <v>0.79166666666666663</v>
      </c>
      <c r="AJ13" s="40">
        <v>0.79166666666666663</v>
      </c>
      <c r="AK13" s="39">
        <v>259</v>
      </c>
      <c r="AL13" s="39"/>
      <c r="AN13" s="39" t="s">
        <v>338</v>
      </c>
      <c r="AO13" s="6" t="str">
        <f t="shared" si="0"/>
        <v>A2421</v>
      </c>
    </row>
    <row r="14" spans="1:41">
      <c r="A14" s="319">
        <v>45082</v>
      </c>
      <c r="B14" s="39" t="s">
        <v>15</v>
      </c>
      <c r="C14" s="39"/>
      <c r="D14" s="39"/>
      <c r="E14" s="39"/>
      <c r="F14" s="40"/>
      <c r="G14" s="40"/>
      <c r="H14" s="40"/>
      <c r="I14" s="40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0">
        <v>0.3125</v>
      </c>
      <c r="AH14" s="40">
        <v>0.3125</v>
      </c>
      <c r="AI14" s="40">
        <v>0.79166666666666663</v>
      </c>
      <c r="AJ14" s="40">
        <v>0.79166666666666663</v>
      </c>
      <c r="AK14" s="39">
        <v>175</v>
      </c>
      <c r="AL14" s="39"/>
      <c r="AN14" s="39" t="s">
        <v>339</v>
      </c>
      <c r="AO14" s="6" t="str">
        <f t="shared" si="0"/>
        <v>A2431</v>
      </c>
    </row>
    <row r="15" spans="1:41">
      <c r="A15" s="319">
        <v>45082</v>
      </c>
      <c r="B15" s="39" t="s">
        <v>16</v>
      </c>
      <c r="C15" s="39"/>
      <c r="D15" s="39"/>
      <c r="E15" s="39"/>
      <c r="F15" s="40"/>
      <c r="G15" s="40"/>
      <c r="H15" s="40"/>
      <c r="I15" s="40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40">
        <v>0.21527777777777779</v>
      </c>
      <c r="AH15" s="40">
        <v>0.21527777777777779</v>
      </c>
      <c r="AI15" s="40">
        <v>0.625</v>
      </c>
      <c r="AJ15" s="40">
        <v>0.625</v>
      </c>
      <c r="AK15" s="39">
        <v>221</v>
      </c>
      <c r="AL15" s="39"/>
      <c r="AN15" s="39" t="s">
        <v>340</v>
      </c>
      <c r="AO15" s="6" t="str">
        <f t="shared" si="0"/>
        <v>A2441</v>
      </c>
    </row>
    <row r="16" spans="1:41">
      <c r="A16" s="319">
        <v>45082</v>
      </c>
      <c r="B16" s="39" t="s">
        <v>17</v>
      </c>
      <c r="C16" s="39"/>
      <c r="D16" s="39"/>
      <c r="E16" s="39"/>
      <c r="F16" s="40"/>
      <c r="G16" s="40"/>
      <c r="H16" s="40"/>
      <c r="I16" s="40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0">
        <v>0.21527777777777779</v>
      </c>
      <c r="AH16" s="40">
        <v>0.21527777777777779</v>
      </c>
      <c r="AI16" s="40">
        <v>0.72916666666666663</v>
      </c>
      <c r="AJ16" s="40">
        <v>0.72916666666666663</v>
      </c>
      <c r="AK16" s="39">
        <v>222</v>
      </c>
      <c r="AL16" s="39"/>
      <c r="AN16" s="39" t="s">
        <v>341</v>
      </c>
      <c r="AO16" s="6" t="str">
        <f t="shared" si="0"/>
        <v>A2451</v>
      </c>
    </row>
    <row r="17" spans="1:41">
      <c r="A17" s="319">
        <v>45082</v>
      </c>
      <c r="B17" s="39" t="s">
        <v>18</v>
      </c>
      <c r="C17" s="39"/>
      <c r="D17" s="39"/>
      <c r="E17" s="39"/>
      <c r="F17" s="40"/>
      <c r="G17" s="40"/>
      <c r="H17" s="40"/>
      <c r="I17" s="40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0">
        <v>0.21527777777777779</v>
      </c>
      <c r="AH17" s="40">
        <v>0.21527777777777779</v>
      </c>
      <c r="AI17" s="40">
        <v>0.70833333333333337</v>
      </c>
      <c r="AJ17" s="40">
        <v>0.70833333333333337</v>
      </c>
      <c r="AK17" s="39">
        <v>291</v>
      </c>
      <c r="AL17" s="39"/>
      <c r="AN17" s="39" t="s">
        <v>342</v>
      </c>
      <c r="AO17" s="6" t="str">
        <f t="shared" si="0"/>
        <v>A2461</v>
      </c>
    </row>
    <row r="18" spans="1:41">
      <c r="A18" s="319">
        <v>45082</v>
      </c>
      <c r="B18" s="39" t="s">
        <v>19</v>
      </c>
      <c r="C18" s="39"/>
      <c r="D18" s="39"/>
      <c r="E18" s="39"/>
      <c r="F18" s="40"/>
      <c r="G18" s="40"/>
      <c r="H18" s="40"/>
      <c r="I18" s="40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0">
        <v>0.27083333333333331</v>
      </c>
      <c r="AH18" s="40">
        <v>0.27083333333333331</v>
      </c>
      <c r="AI18" s="40">
        <v>0.79166666666666663</v>
      </c>
      <c r="AJ18" s="40">
        <v>0.79166666666666663</v>
      </c>
      <c r="AK18" s="39">
        <v>100</v>
      </c>
      <c r="AL18" s="39"/>
      <c r="AN18" s="39" t="s">
        <v>343</v>
      </c>
      <c r="AO18" s="6" t="str">
        <f t="shared" si="0"/>
        <v>A2471</v>
      </c>
    </row>
    <row r="19" spans="1:41">
      <c r="A19" s="319">
        <v>45082</v>
      </c>
      <c r="B19" s="39" t="s">
        <v>20</v>
      </c>
      <c r="C19" s="39"/>
      <c r="D19" s="39"/>
      <c r="E19" s="39"/>
      <c r="F19" s="40"/>
      <c r="G19" s="40"/>
      <c r="H19" s="40"/>
      <c r="I19" s="40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0">
        <v>0.22916666666666666</v>
      </c>
      <c r="AH19" s="40">
        <v>0.22916666666666666</v>
      </c>
      <c r="AI19" s="40">
        <v>0.75</v>
      </c>
      <c r="AJ19" s="40">
        <v>0.75</v>
      </c>
      <c r="AK19" s="39">
        <v>161</v>
      </c>
      <c r="AL19" s="39"/>
      <c r="AN19" s="39" t="s">
        <v>344</v>
      </c>
      <c r="AO19" s="6" t="str">
        <f t="shared" si="0"/>
        <v>A2491</v>
      </c>
    </row>
    <row r="20" spans="1:41">
      <c r="A20" s="319">
        <v>45082</v>
      </c>
      <c r="B20" s="39" t="s">
        <v>21</v>
      </c>
      <c r="C20" s="39"/>
      <c r="D20" s="39"/>
      <c r="E20" s="39"/>
      <c r="F20" s="40"/>
      <c r="G20" s="40"/>
      <c r="H20" s="40"/>
      <c r="I20" s="40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0">
        <v>0.25</v>
      </c>
      <c r="AH20" s="40">
        <v>0.25</v>
      </c>
      <c r="AI20" s="40">
        <v>0.70833333333333337</v>
      </c>
      <c r="AJ20" s="40">
        <v>0.70833333333333337</v>
      </c>
      <c r="AK20" s="39">
        <v>58</v>
      </c>
      <c r="AL20" s="39"/>
      <c r="AN20" s="39" t="s">
        <v>345</v>
      </c>
      <c r="AO20" s="6" t="str">
        <f t="shared" si="0"/>
        <v>A2501</v>
      </c>
    </row>
    <row r="21" spans="1:41">
      <c r="A21" s="319">
        <v>45082</v>
      </c>
      <c r="B21" s="39" t="s">
        <v>22</v>
      </c>
      <c r="C21" s="39"/>
      <c r="D21" s="39"/>
      <c r="E21" s="39"/>
      <c r="F21" s="40"/>
      <c r="G21" s="40"/>
      <c r="H21" s="40"/>
      <c r="I21" s="40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0">
        <v>0.27083333333333331</v>
      </c>
      <c r="AH21" s="40">
        <v>0.27083333333333331</v>
      </c>
      <c r="AI21" s="40">
        <v>0.70833333333333337</v>
      </c>
      <c r="AJ21" s="40">
        <v>0.70833333333333337</v>
      </c>
      <c r="AK21" s="39">
        <v>278</v>
      </c>
      <c r="AL21" s="39"/>
      <c r="AN21" s="39" t="s">
        <v>346</v>
      </c>
      <c r="AO21" s="6" t="str">
        <f t="shared" si="0"/>
        <v>A2521</v>
      </c>
    </row>
    <row r="22" spans="1:41">
      <c r="A22" s="319">
        <v>45082</v>
      </c>
      <c r="B22" s="39" t="s">
        <v>23</v>
      </c>
      <c r="C22" s="39"/>
      <c r="D22" s="39"/>
      <c r="E22" s="39"/>
      <c r="F22" s="40"/>
      <c r="G22" s="40"/>
      <c r="H22" s="40"/>
      <c r="I22" s="40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0">
        <v>0.29166666666666669</v>
      </c>
      <c r="AH22" s="40">
        <v>0.29166666666666669</v>
      </c>
      <c r="AI22" s="40">
        <v>0.75</v>
      </c>
      <c r="AJ22" s="40">
        <v>0.75</v>
      </c>
      <c r="AK22" s="39">
        <v>134</v>
      </c>
      <c r="AL22" s="39"/>
      <c r="AN22" s="39" t="s">
        <v>347</v>
      </c>
      <c r="AO22" s="6" t="str">
        <f t="shared" si="0"/>
        <v>A2551</v>
      </c>
    </row>
    <row r="23" spans="1:41">
      <c r="A23" s="319">
        <v>45083</v>
      </c>
      <c r="B23" s="39" t="s">
        <v>5</v>
      </c>
      <c r="C23" s="39"/>
      <c r="D23" s="39"/>
      <c r="E23" s="39"/>
      <c r="F23" s="40"/>
      <c r="G23" s="40"/>
      <c r="H23" s="40"/>
      <c r="I23" s="40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0">
        <v>0.22916666666666666</v>
      </c>
      <c r="AH23" s="40">
        <v>0.22916666666666666</v>
      </c>
      <c r="AI23" s="40">
        <v>0.77083333333333337</v>
      </c>
      <c r="AJ23" s="40">
        <v>0.77083333333333337</v>
      </c>
      <c r="AK23" s="39">
        <v>259</v>
      </c>
      <c r="AL23" s="39"/>
      <c r="AN23" s="39" t="s">
        <v>329</v>
      </c>
      <c r="AO23" s="6" t="str">
        <f t="shared" si="0"/>
        <v>A2321</v>
      </c>
    </row>
    <row r="24" spans="1:41">
      <c r="A24" s="319">
        <v>45083</v>
      </c>
      <c r="B24" s="39" t="s">
        <v>6</v>
      </c>
      <c r="C24" s="39"/>
      <c r="D24" s="39"/>
      <c r="E24" s="39"/>
      <c r="F24" s="40"/>
      <c r="G24" s="40"/>
      <c r="H24" s="40"/>
      <c r="I24" s="40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0">
        <v>0.22916666666666666</v>
      </c>
      <c r="AH24" s="40">
        <v>0.22916666666666666</v>
      </c>
      <c r="AI24" s="40">
        <v>0.8125</v>
      </c>
      <c r="AJ24" s="40">
        <v>0.8125</v>
      </c>
      <c r="AK24" s="39">
        <v>278</v>
      </c>
      <c r="AL24" s="39"/>
      <c r="AN24" s="39" t="s">
        <v>330</v>
      </c>
      <c r="AO24" s="6" t="str">
        <f t="shared" si="0"/>
        <v>A2331</v>
      </c>
    </row>
    <row r="25" spans="1:41">
      <c r="A25" s="319">
        <v>45083</v>
      </c>
      <c r="B25" s="39" t="s">
        <v>7</v>
      </c>
      <c r="C25" s="39"/>
      <c r="D25" s="39"/>
      <c r="E25" s="39"/>
      <c r="F25" s="40"/>
      <c r="G25" s="40"/>
      <c r="H25" s="40"/>
      <c r="I25" s="40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0">
        <v>0.27083333333333331</v>
      </c>
      <c r="AH25" s="40">
        <v>0.27083333333333331</v>
      </c>
      <c r="AI25" s="40">
        <v>0.70833333333333337</v>
      </c>
      <c r="AJ25" s="40">
        <v>0.70833333333333337</v>
      </c>
      <c r="AK25" s="39">
        <v>259</v>
      </c>
      <c r="AL25" s="39"/>
      <c r="AN25" s="39" t="s">
        <v>331</v>
      </c>
      <c r="AO25" s="6" t="str">
        <f t="shared" si="0"/>
        <v>A2351</v>
      </c>
    </row>
    <row r="26" spans="1:41">
      <c r="A26" s="319">
        <v>45083</v>
      </c>
      <c r="B26" s="39" t="s">
        <v>8</v>
      </c>
      <c r="C26" s="39"/>
      <c r="D26" s="39"/>
      <c r="E26" s="39"/>
      <c r="F26" s="40"/>
      <c r="G26" s="40"/>
      <c r="H26" s="40"/>
      <c r="I26" s="40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0">
        <v>0.27083333333333331</v>
      </c>
      <c r="AH26" s="40">
        <v>0.27083333333333331</v>
      </c>
      <c r="AI26" s="40">
        <v>0.79166666666666663</v>
      </c>
      <c r="AJ26" s="40">
        <v>0.79166666666666663</v>
      </c>
      <c r="AK26" s="39">
        <v>118</v>
      </c>
      <c r="AL26" s="39"/>
      <c r="AN26" s="39" t="s">
        <v>332</v>
      </c>
      <c r="AO26" s="6" t="str">
        <f t="shared" si="0"/>
        <v>A2361</v>
      </c>
    </row>
    <row r="27" spans="1:41">
      <c r="A27" s="319">
        <v>45083</v>
      </c>
      <c r="B27" s="39" t="s">
        <v>9</v>
      </c>
      <c r="C27" s="39"/>
      <c r="D27" s="39"/>
      <c r="E27" s="39"/>
      <c r="F27" s="40"/>
      <c r="G27" s="40"/>
      <c r="H27" s="40"/>
      <c r="I27" s="40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0">
        <v>0.25</v>
      </c>
      <c r="AH27" s="40">
        <v>0.25</v>
      </c>
      <c r="AI27" s="40">
        <v>0.79166666666666663</v>
      </c>
      <c r="AJ27" s="40">
        <v>0.79166666666666663</v>
      </c>
      <c r="AK27" s="39">
        <v>259</v>
      </c>
      <c r="AL27" s="39"/>
      <c r="AN27" s="39" t="s">
        <v>333</v>
      </c>
      <c r="AO27" s="6" t="str">
        <f t="shared" si="0"/>
        <v>A2371</v>
      </c>
    </row>
    <row r="28" spans="1:41">
      <c r="A28" s="319">
        <v>45083</v>
      </c>
      <c r="B28" s="39" t="s">
        <v>10</v>
      </c>
      <c r="C28" s="39"/>
      <c r="D28" s="39"/>
      <c r="E28" s="39"/>
      <c r="F28" s="40"/>
      <c r="G28" s="40"/>
      <c r="H28" s="40"/>
      <c r="I28" s="40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0">
        <v>0.25</v>
      </c>
      <c r="AH28" s="40">
        <v>0.25</v>
      </c>
      <c r="AI28" s="40">
        <v>0.79166666666666663</v>
      </c>
      <c r="AJ28" s="40">
        <v>0.79166666666666663</v>
      </c>
      <c r="AK28" s="39">
        <v>175</v>
      </c>
      <c r="AL28" s="39"/>
      <c r="AN28" s="39" t="s">
        <v>334</v>
      </c>
      <c r="AO28" s="6" t="str">
        <f t="shared" si="0"/>
        <v>A2381</v>
      </c>
    </row>
    <row r="29" spans="1:41">
      <c r="A29" s="319">
        <v>45083</v>
      </c>
      <c r="B29" s="39" t="s">
        <v>11</v>
      </c>
      <c r="C29" s="39"/>
      <c r="D29" s="39"/>
      <c r="E29" s="39"/>
      <c r="F29" s="40"/>
      <c r="G29" s="40"/>
      <c r="H29" s="40"/>
      <c r="I29" s="40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0">
        <v>0.27083333333333331</v>
      </c>
      <c r="AH29" s="40">
        <v>0.27083333333333331</v>
      </c>
      <c r="AI29" s="40">
        <v>0.8125</v>
      </c>
      <c r="AJ29" s="40">
        <v>0.8125</v>
      </c>
      <c r="AK29" s="39">
        <v>221</v>
      </c>
      <c r="AL29" s="39"/>
      <c r="AN29" s="39" t="s">
        <v>335</v>
      </c>
      <c r="AO29" s="6" t="str">
        <f t="shared" si="0"/>
        <v>A2391</v>
      </c>
    </row>
    <row r="30" spans="1:41">
      <c r="A30" s="319">
        <v>45083</v>
      </c>
      <c r="B30" s="39" t="s">
        <v>12</v>
      </c>
      <c r="C30" s="39"/>
      <c r="D30" s="39"/>
      <c r="E30" s="39"/>
      <c r="F30" s="40"/>
      <c r="G30" s="40"/>
      <c r="H30" s="40"/>
      <c r="I30" s="40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>
        <v>0.21527777777777779</v>
      </c>
      <c r="AH30" s="40">
        <v>0.21527777777777779</v>
      </c>
      <c r="AI30" s="40">
        <v>0.60416666666666663</v>
      </c>
      <c r="AJ30" s="40">
        <v>0.60416666666666663</v>
      </c>
      <c r="AK30" s="39">
        <v>222</v>
      </c>
      <c r="AL30" s="39"/>
      <c r="AN30" s="39" t="s">
        <v>336</v>
      </c>
      <c r="AO30" s="6" t="str">
        <f t="shared" si="0"/>
        <v>A2401</v>
      </c>
    </row>
    <row r="31" spans="1:41">
      <c r="A31" s="319">
        <v>45083</v>
      </c>
      <c r="B31" s="39" t="s">
        <v>13</v>
      </c>
      <c r="C31" s="39"/>
      <c r="D31" s="39"/>
      <c r="E31" s="39"/>
      <c r="F31" s="40"/>
      <c r="G31" s="40"/>
      <c r="H31" s="40"/>
      <c r="I31" s="40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40">
        <v>0.29166666666666669</v>
      </c>
      <c r="AH31" s="40">
        <v>0.29166666666666669</v>
      </c>
      <c r="AI31" s="40">
        <v>0.83333333333333337</v>
      </c>
      <c r="AJ31" s="40">
        <v>0.83333333333333337</v>
      </c>
      <c r="AK31" s="39">
        <v>100</v>
      </c>
      <c r="AL31" s="39"/>
      <c r="AN31" s="39" t="s">
        <v>337</v>
      </c>
      <c r="AO31" s="6" t="str">
        <f t="shared" si="0"/>
        <v>A2411</v>
      </c>
    </row>
    <row r="32" spans="1:41">
      <c r="A32" s="319">
        <v>45083</v>
      </c>
      <c r="B32" s="39" t="s">
        <v>14</v>
      </c>
      <c r="C32" s="39"/>
      <c r="D32" s="39"/>
      <c r="E32" s="39"/>
      <c r="F32" s="40"/>
      <c r="G32" s="40"/>
      <c r="H32" s="40"/>
      <c r="I32" s="40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40">
        <v>0.22916666666666666</v>
      </c>
      <c r="AH32" s="40">
        <v>0.22916666666666666</v>
      </c>
      <c r="AI32" s="40">
        <v>0.79166666666666663</v>
      </c>
      <c r="AJ32" s="40">
        <v>0.79166666666666663</v>
      </c>
      <c r="AK32" s="39">
        <v>161</v>
      </c>
      <c r="AL32" s="39"/>
      <c r="AN32" s="39" t="s">
        <v>338</v>
      </c>
      <c r="AO32" s="6" t="str">
        <f t="shared" si="0"/>
        <v>A2421</v>
      </c>
    </row>
    <row r="33" spans="1:41">
      <c r="A33" s="319">
        <v>45083</v>
      </c>
      <c r="B33" s="39" t="s">
        <v>15</v>
      </c>
      <c r="C33" s="39"/>
      <c r="D33" s="39"/>
      <c r="E33" s="39"/>
      <c r="F33" s="40"/>
      <c r="G33" s="40"/>
      <c r="H33" s="40"/>
      <c r="I33" s="40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40">
        <v>0.3125</v>
      </c>
      <c r="AH33" s="40">
        <v>0.3125</v>
      </c>
      <c r="AI33" s="40">
        <v>0.79166666666666663</v>
      </c>
      <c r="AJ33" s="40">
        <v>0.79166666666666663</v>
      </c>
      <c r="AK33" s="39">
        <v>58</v>
      </c>
      <c r="AL33" s="39"/>
      <c r="AN33" s="39" t="s">
        <v>339</v>
      </c>
      <c r="AO33" s="6" t="str">
        <f t="shared" si="0"/>
        <v>A2431</v>
      </c>
    </row>
    <row r="34" spans="1:41">
      <c r="A34" s="319">
        <v>45083</v>
      </c>
      <c r="B34" s="39" t="s">
        <v>16</v>
      </c>
      <c r="C34" s="39"/>
      <c r="D34" s="39"/>
      <c r="E34" s="39"/>
      <c r="F34" s="40"/>
      <c r="G34" s="40"/>
      <c r="H34" s="40"/>
      <c r="I34" s="40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0">
        <v>0.21527777777777779</v>
      </c>
      <c r="AH34" s="40">
        <v>0.21527777777777779</v>
      </c>
      <c r="AI34" s="40">
        <v>0.625</v>
      </c>
      <c r="AJ34" s="40">
        <v>0.625</v>
      </c>
      <c r="AK34" s="39">
        <v>278</v>
      </c>
      <c r="AL34" s="39"/>
      <c r="AN34" s="39" t="s">
        <v>340</v>
      </c>
      <c r="AO34" s="6" t="str">
        <f t="shared" si="0"/>
        <v>A2441</v>
      </c>
    </row>
    <row r="35" spans="1:41">
      <c r="A35" s="319">
        <v>45083</v>
      </c>
      <c r="B35" s="39" t="s">
        <v>17</v>
      </c>
      <c r="C35" s="39"/>
      <c r="D35" s="39"/>
      <c r="E35" s="39"/>
      <c r="F35" s="40"/>
      <c r="G35" s="40"/>
      <c r="H35" s="40"/>
      <c r="I35" s="40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40">
        <v>0.21527777777777779</v>
      </c>
      <c r="AH35" s="40">
        <v>0.21527777777777779</v>
      </c>
      <c r="AI35" s="40">
        <v>0.72916666666666663</v>
      </c>
      <c r="AJ35" s="40">
        <v>0.72916666666666663</v>
      </c>
      <c r="AK35" s="39">
        <v>134</v>
      </c>
      <c r="AL35" s="39"/>
      <c r="AN35" s="39" t="s">
        <v>341</v>
      </c>
      <c r="AO35" s="6" t="str">
        <f t="shared" si="0"/>
        <v>A2451</v>
      </c>
    </row>
    <row r="36" spans="1:41">
      <c r="A36" s="319">
        <v>45083</v>
      </c>
      <c r="B36" s="39" t="s">
        <v>18</v>
      </c>
      <c r="C36" s="39"/>
      <c r="D36" s="39"/>
      <c r="E36" s="39"/>
      <c r="F36" s="40"/>
      <c r="G36" s="40"/>
      <c r="H36" s="40"/>
      <c r="I36" s="40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40">
        <v>0.21527777777777779</v>
      </c>
      <c r="AH36" s="40">
        <v>0.21527777777777779</v>
      </c>
      <c r="AI36" s="40">
        <v>0.70833333333333337</v>
      </c>
      <c r="AJ36" s="40">
        <v>0.70833333333333337</v>
      </c>
      <c r="AK36" s="39">
        <v>259</v>
      </c>
      <c r="AL36" s="39"/>
      <c r="AN36" s="39" t="s">
        <v>342</v>
      </c>
      <c r="AO36" s="6" t="str">
        <f t="shared" si="0"/>
        <v>A2461</v>
      </c>
    </row>
    <row r="37" spans="1:41">
      <c r="A37" s="319">
        <v>45083</v>
      </c>
      <c r="B37" s="39" t="s">
        <v>19</v>
      </c>
      <c r="C37" s="39"/>
      <c r="D37" s="39"/>
      <c r="E37" s="39"/>
      <c r="F37" s="40"/>
      <c r="G37" s="40"/>
      <c r="H37" s="40"/>
      <c r="I37" s="40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40">
        <v>0.27083333333333331</v>
      </c>
      <c r="AH37" s="40">
        <v>0.27083333333333331</v>
      </c>
      <c r="AI37" s="40">
        <v>0.79166666666666663</v>
      </c>
      <c r="AJ37" s="40">
        <v>0.79166666666666663</v>
      </c>
      <c r="AK37" s="39">
        <v>278</v>
      </c>
      <c r="AL37" s="39"/>
      <c r="AN37" s="39" t="s">
        <v>343</v>
      </c>
      <c r="AO37" s="6" t="str">
        <f t="shared" si="0"/>
        <v>A2471</v>
      </c>
    </row>
    <row r="38" spans="1:41">
      <c r="A38" s="319">
        <v>45083</v>
      </c>
      <c r="B38" s="39" t="s">
        <v>20</v>
      </c>
      <c r="C38" s="39"/>
      <c r="D38" s="39"/>
      <c r="E38" s="39"/>
      <c r="F38" s="40"/>
      <c r="G38" s="40"/>
      <c r="H38" s="40"/>
      <c r="I38" s="40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40">
        <v>0.22916666666666666</v>
      </c>
      <c r="AH38" s="40">
        <v>0.22916666666666666</v>
      </c>
      <c r="AI38" s="40">
        <v>0.75</v>
      </c>
      <c r="AJ38" s="40">
        <v>0.75</v>
      </c>
      <c r="AK38" s="39">
        <v>259</v>
      </c>
      <c r="AL38" s="39"/>
      <c r="AN38" s="39" t="s">
        <v>344</v>
      </c>
      <c r="AO38" s="6" t="str">
        <f t="shared" si="0"/>
        <v>A2491</v>
      </c>
    </row>
    <row r="39" spans="1:41">
      <c r="A39" s="319">
        <v>45083</v>
      </c>
      <c r="B39" s="39" t="s">
        <v>21</v>
      </c>
      <c r="C39" s="39"/>
      <c r="D39" s="39"/>
      <c r="E39" s="39"/>
      <c r="F39" s="40"/>
      <c r="G39" s="40"/>
      <c r="H39" s="40"/>
      <c r="I39" s="40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40">
        <v>0.25</v>
      </c>
      <c r="AH39" s="40">
        <v>0.25</v>
      </c>
      <c r="AI39" s="40">
        <v>0.70833333333333337</v>
      </c>
      <c r="AJ39" s="40">
        <v>0.70833333333333337</v>
      </c>
      <c r="AK39" s="39">
        <v>118</v>
      </c>
      <c r="AL39" s="39"/>
      <c r="AN39" s="39" t="s">
        <v>345</v>
      </c>
      <c r="AO39" s="6" t="str">
        <f t="shared" si="0"/>
        <v>A2501</v>
      </c>
    </row>
    <row r="40" spans="1:41">
      <c r="A40" s="319">
        <v>45083</v>
      </c>
      <c r="B40" s="39" t="s">
        <v>22</v>
      </c>
      <c r="C40" s="39"/>
      <c r="D40" s="39"/>
      <c r="E40" s="39"/>
      <c r="F40" s="40"/>
      <c r="G40" s="40"/>
      <c r="H40" s="40"/>
      <c r="I40" s="40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40">
        <v>0.27083333333333331</v>
      </c>
      <c r="AH40" s="40">
        <v>0.27083333333333331</v>
      </c>
      <c r="AI40" s="40">
        <v>0.70833333333333337</v>
      </c>
      <c r="AJ40" s="40">
        <v>0.70833333333333337</v>
      </c>
      <c r="AK40" s="39">
        <v>259</v>
      </c>
      <c r="AL40" s="39"/>
      <c r="AN40" s="39" t="s">
        <v>346</v>
      </c>
      <c r="AO40" s="6" t="str">
        <f t="shared" si="0"/>
        <v>A2521</v>
      </c>
    </row>
    <row r="41" spans="1:41">
      <c r="A41" s="319">
        <v>45083</v>
      </c>
      <c r="B41" s="39" t="s">
        <v>23</v>
      </c>
      <c r="C41" s="39"/>
      <c r="D41" s="39"/>
      <c r="E41" s="39"/>
      <c r="F41" s="40"/>
      <c r="G41" s="40"/>
      <c r="H41" s="40"/>
      <c r="I41" s="40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40">
        <v>0.29166666666666669</v>
      </c>
      <c r="AH41" s="40">
        <v>0.29166666666666669</v>
      </c>
      <c r="AI41" s="40">
        <v>0.75</v>
      </c>
      <c r="AJ41" s="40">
        <v>0.75</v>
      </c>
      <c r="AK41" s="39">
        <v>175</v>
      </c>
      <c r="AL41" s="39"/>
      <c r="AN41" s="39" t="s">
        <v>347</v>
      </c>
      <c r="AO41" s="6" t="str">
        <f t="shared" si="0"/>
        <v>A2551</v>
      </c>
    </row>
    <row r="42" spans="1:41">
      <c r="A42" s="319">
        <v>45084</v>
      </c>
      <c r="B42" s="39" t="s">
        <v>5</v>
      </c>
      <c r="C42" s="39"/>
      <c r="D42" s="39"/>
      <c r="E42" s="39"/>
      <c r="F42" s="40"/>
      <c r="G42" s="40"/>
      <c r="H42" s="40"/>
      <c r="I42" s="40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40">
        <v>0.22916666666666666</v>
      </c>
      <c r="AH42" s="40">
        <v>0.22916666666666666</v>
      </c>
      <c r="AI42" s="40">
        <v>0.77083333333333337</v>
      </c>
      <c r="AJ42" s="40">
        <v>0.77083333333333337</v>
      </c>
      <c r="AK42" s="39">
        <v>221</v>
      </c>
      <c r="AL42" s="39"/>
      <c r="AN42" s="39" t="s">
        <v>329</v>
      </c>
      <c r="AO42" s="6" t="str">
        <f t="shared" si="0"/>
        <v>A2321</v>
      </c>
    </row>
    <row r="43" spans="1:41">
      <c r="A43" s="319">
        <v>45084</v>
      </c>
      <c r="B43" s="39" t="s">
        <v>6</v>
      </c>
      <c r="C43" s="39"/>
      <c r="D43" s="39"/>
      <c r="E43" s="39"/>
      <c r="F43" s="40"/>
      <c r="G43" s="40"/>
      <c r="H43" s="40"/>
      <c r="I43" s="40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0">
        <v>0.22916666666666666</v>
      </c>
      <c r="AH43" s="40">
        <v>0.22916666666666666</v>
      </c>
      <c r="AI43" s="40">
        <v>0.8125</v>
      </c>
      <c r="AJ43" s="40">
        <v>0.8125</v>
      </c>
      <c r="AK43" s="39">
        <v>222</v>
      </c>
      <c r="AL43" s="39"/>
      <c r="AN43" s="39" t="s">
        <v>330</v>
      </c>
      <c r="AO43" s="6" t="str">
        <f t="shared" si="0"/>
        <v>A2331</v>
      </c>
    </row>
    <row r="44" spans="1:41">
      <c r="A44" s="319">
        <v>45084</v>
      </c>
      <c r="B44" s="39" t="s">
        <v>7</v>
      </c>
      <c r="C44" s="39"/>
      <c r="D44" s="39"/>
      <c r="E44" s="39"/>
      <c r="F44" s="40"/>
      <c r="G44" s="40"/>
      <c r="H44" s="40"/>
      <c r="I44" s="40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40">
        <v>0.27083333333333331</v>
      </c>
      <c r="AH44" s="40">
        <v>0.27083333333333331</v>
      </c>
      <c r="AI44" s="40">
        <v>0.70833333333333337</v>
      </c>
      <c r="AJ44" s="40">
        <v>0.70833333333333337</v>
      </c>
      <c r="AK44" s="39">
        <v>291</v>
      </c>
      <c r="AL44" s="39"/>
      <c r="AN44" s="39" t="s">
        <v>331</v>
      </c>
      <c r="AO44" s="6" t="str">
        <f t="shared" si="0"/>
        <v>A2351</v>
      </c>
    </row>
    <row r="45" spans="1:41">
      <c r="A45" s="319">
        <v>45084</v>
      </c>
      <c r="B45" s="39" t="s">
        <v>8</v>
      </c>
      <c r="C45" s="39"/>
      <c r="D45" s="39"/>
      <c r="E45" s="39"/>
      <c r="F45" s="40"/>
      <c r="G45" s="40"/>
      <c r="H45" s="40"/>
      <c r="I45" s="40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40">
        <v>0.27083333333333331</v>
      </c>
      <c r="AH45" s="40">
        <v>0.27083333333333331</v>
      </c>
      <c r="AI45" s="40">
        <v>0.79166666666666663</v>
      </c>
      <c r="AJ45" s="40">
        <v>0.79166666666666663</v>
      </c>
      <c r="AK45" s="39">
        <v>100</v>
      </c>
      <c r="AL45" s="39"/>
      <c r="AN45" s="39" t="s">
        <v>332</v>
      </c>
      <c r="AO45" s="6" t="str">
        <f t="shared" si="0"/>
        <v>A2361</v>
      </c>
    </row>
    <row r="46" spans="1:41">
      <c r="A46" s="319">
        <v>45084</v>
      </c>
      <c r="B46" s="39" t="s">
        <v>9</v>
      </c>
      <c r="C46" s="39"/>
      <c r="D46" s="39"/>
      <c r="E46" s="39"/>
      <c r="F46" s="40"/>
      <c r="G46" s="40"/>
      <c r="H46" s="40"/>
      <c r="I46" s="40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40">
        <v>0.25</v>
      </c>
      <c r="AH46" s="40">
        <v>0.25</v>
      </c>
      <c r="AI46" s="40">
        <v>0.79166666666666663</v>
      </c>
      <c r="AJ46" s="40">
        <v>0.79166666666666663</v>
      </c>
      <c r="AK46" s="39">
        <v>161</v>
      </c>
      <c r="AL46" s="39"/>
      <c r="AN46" s="39" t="s">
        <v>333</v>
      </c>
      <c r="AO46" s="6" t="str">
        <f t="shared" si="0"/>
        <v>A2371</v>
      </c>
    </row>
    <row r="47" spans="1:41">
      <c r="A47" s="319">
        <v>45084</v>
      </c>
      <c r="B47" s="39" t="s">
        <v>10</v>
      </c>
      <c r="C47" s="39"/>
      <c r="D47" s="39"/>
      <c r="E47" s="39"/>
      <c r="F47" s="40"/>
      <c r="G47" s="40"/>
      <c r="H47" s="40"/>
      <c r="I47" s="40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40">
        <v>0.25</v>
      </c>
      <c r="AH47" s="40">
        <v>0.25</v>
      </c>
      <c r="AI47" s="40">
        <v>0.79166666666666663</v>
      </c>
      <c r="AJ47" s="40">
        <v>0.79166666666666663</v>
      </c>
      <c r="AK47" s="39">
        <v>58</v>
      </c>
      <c r="AL47" s="39"/>
      <c r="AN47" s="39" t="s">
        <v>334</v>
      </c>
      <c r="AO47" s="6" t="str">
        <f t="shared" si="0"/>
        <v>A2381</v>
      </c>
    </row>
    <row r="48" spans="1:41">
      <c r="A48" s="319">
        <v>45084</v>
      </c>
      <c r="B48" s="39" t="s">
        <v>11</v>
      </c>
      <c r="C48" s="39"/>
      <c r="D48" s="39"/>
      <c r="E48" s="39"/>
      <c r="F48" s="40"/>
      <c r="G48" s="40"/>
      <c r="H48" s="40"/>
      <c r="I48" s="40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40">
        <v>0.27083333333333331</v>
      </c>
      <c r="AH48" s="40">
        <v>0.27083333333333331</v>
      </c>
      <c r="AI48" s="40">
        <v>0.8125</v>
      </c>
      <c r="AJ48" s="40">
        <v>0.8125</v>
      </c>
      <c r="AK48" s="39">
        <v>278</v>
      </c>
      <c r="AL48" s="39"/>
      <c r="AN48" s="39" t="s">
        <v>335</v>
      </c>
      <c r="AO48" s="6" t="str">
        <f t="shared" si="0"/>
        <v>A2391</v>
      </c>
    </row>
    <row r="49" spans="1:41">
      <c r="A49" s="319">
        <v>45084</v>
      </c>
      <c r="B49" s="39" t="s">
        <v>12</v>
      </c>
      <c r="C49" s="39"/>
      <c r="D49" s="39"/>
      <c r="E49" s="39"/>
      <c r="F49" s="40"/>
      <c r="G49" s="40"/>
      <c r="H49" s="40"/>
      <c r="I49" s="40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40">
        <v>0.21527777777777779</v>
      </c>
      <c r="AH49" s="40">
        <v>0.21527777777777779</v>
      </c>
      <c r="AI49" s="40">
        <v>0.60416666666666663</v>
      </c>
      <c r="AJ49" s="40">
        <v>0.60416666666666663</v>
      </c>
      <c r="AK49" s="39">
        <v>134</v>
      </c>
      <c r="AL49" s="39"/>
      <c r="AN49" s="39" t="s">
        <v>336</v>
      </c>
      <c r="AO49" s="6" t="str">
        <f t="shared" si="0"/>
        <v>A2401</v>
      </c>
    </row>
    <row r="50" spans="1:41">
      <c r="A50" s="319">
        <v>45084</v>
      </c>
      <c r="B50" s="39" t="s">
        <v>13</v>
      </c>
      <c r="C50" s="39"/>
      <c r="D50" s="39"/>
      <c r="E50" s="39"/>
      <c r="F50" s="40"/>
      <c r="G50" s="40"/>
      <c r="H50" s="40"/>
      <c r="I50" s="40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40">
        <v>0.29166666666666669</v>
      </c>
      <c r="AH50" s="40">
        <v>0.29166666666666669</v>
      </c>
      <c r="AI50" s="40">
        <v>0.83333333333333337</v>
      </c>
      <c r="AJ50" s="40">
        <v>0.83333333333333337</v>
      </c>
      <c r="AK50" s="39">
        <v>259</v>
      </c>
      <c r="AL50" s="39"/>
      <c r="AN50" s="39" t="s">
        <v>337</v>
      </c>
      <c r="AO50" s="6" t="str">
        <f t="shared" si="0"/>
        <v>A2411</v>
      </c>
    </row>
    <row r="51" spans="1:41">
      <c r="A51" s="319">
        <v>45084</v>
      </c>
      <c r="B51" s="39" t="s">
        <v>14</v>
      </c>
      <c r="C51" s="39"/>
      <c r="D51" s="39"/>
      <c r="E51" s="39"/>
      <c r="F51" s="40"/>
      <c r="G51" s="40"/>
      <c r="H51" s="40"/>
      <c r="I51" s="40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40">
        <v>0.22916666666666666</v>
      </c>
      <c r="AH51" s="40">
        <v>0.22916666666666666</v>
      </c>
      <c r="AI51" s="40">
        <v>0.79166666666666663</v>
      </c>
      <c r="AJ51" s="40">
        <v>0.79166666666666663</v>
      </c>
      <c r="AK51" s="39">
        <v>278</v>
      </c>
      <c r="AL51" s="39"/>
      <c r="AN51" s="39" t="s">
        <v>338</v>
      </c>
      <c r="AO51" s="6" t="str">
        <f t="shared" si="0"/>
        <v>A2421</v>
      </c>
    </row>
    <row r="52" spans="1:41">
      <c r="A52" s="319">
        <v>45084</v>
      </c>
      <c r="B52" s="39" t="s">
        <v>15</v>
      </c>
      <c r="C52" s="39"/>
      <c r="D52" s="39"/>
      <c r="E52" s="39"/>
      <c r="F52" s="40"/>
      <c r="G52" s="40"/>
      <c r="H52" s="40"/>
      <c r="I52" s="40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40">
        <v>0.3125</v>
      </c>
      <c r="AH52" s="40">
        <v>0.3125</v>
      </c>
      <c r="AI52" s="40">
        <v>0.79166666666666663</v>
      </c>
      <c r="AJ52" s="40">
        <v>0.79166666666666663</v>
      </c>
      <c r="AK52" s="39">
        <v>259</v>
      </c>
      <c r="AL52" s="39"/>
      <c r="AN52" s="39" t="s">
        <v>339</v>
      </c>
      <c r="AO52" s="6" t="str">
        <f t="shared" si="0"/>
        <v>A2431</v>
      </c>
    </row>
    <row r="53" spans="1:41">
      <c r="A53" s="319">
        <v>45084</v>
      </c>
      <c r="B53" s="39" t="s">
        <v>16</v>
      </c>
      <c r="C53" s="39"/>
      <c r="D53" s="39"/>
      <c r="E53" s="39"/>
      <c r="F53" s="40"/>
      <c r="G53" s="40"/>
      <c r="H53" s="40"/>
      <c r="I53" s="40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40">
        <v>0.21527777777777779</v>
      </c>
      <c r="AH53" s="40">
        <v>0.21527777777777779</v>
      </c>
      <c r="AI53" s="40">
        <v>0.625</v>
      </c>
      <c r="AJ53" s="40">
        <v>0.625</v>
      </c>
      <c r="AK53" s="39">
        <v>118</v>
      </c>
      <c r="AL53" s="39"/>
      <c r="AN53" s="39" t="s">
        <v>340</v>
      </c>
      <c r="AO53" s="6" t="str">
        <f t="shared" si="0"/>
        <v>A2441</v>
      </c>
    </row>
    <row r="54" spans="1:41">
      <c r="A54" s="319">
        <v>45084</v>
      </c>
      <c r="B54" s="39" t="s">
        <v>17</v>
      </c>
      <c r="C54" s="39"/>
      <c r="D54" s="39"/>
      <c r="E54" s="39"/>
      <c r="F54" s="40"/>
      <c r="G54" s="40"/>
      <c r="H54" s="40"/>
      <c r="I54" s="40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40">
        <v>0.21527777777777779</v>
      </c>
      <c r="AH54" s="40">
        <v>0.21527777777777779</v>
      </c>
      <c r="AI54" s="40">
        <v>0.72916666666666663</v>
      </c>
      <c r="AJ54" s="40">
        <v>0.72916666666666663</v>
      </c>
      <c r="AK54" s="39">
        <v>259</v>
      </c>
      <c r="AL54" s="39"/>
      <c r="AN54" s="39" t="s">
        <v>341</v>
      </c>
      <c r="AO54" s="6" t="str">
        <f t="shared" si="0"/>
        <v>A2451</v>
      </c>
    </row>
    <row r="55" spans="1:41">
      <c r="A55" s="319">
        <v>45084</v>
      </c>
      <c r="B55" s="39" t="s">
        <v>18</v>
      </c>
      <c r="C55" s="39"/>
      <c r="D55" s="39"/>
      <c r="E55" s="39"/>
      <c r="F55" s="40"/>
      <c r="G55" s="40"/>
      <c r="H55" s="40"/>
      <c r="I55" s="40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40">
        <v>0.21527777777777779</v>
      </c>
      <c r="AH55" s="40">
        <v>0.21527777777777779</v>
      </c>
      <c r="AI55" s="40">
        <v>0.70833333333333337</v>
      </c>
      <c r="AJ55" s="40">
        <v>0.70833333333333337</v>
      </c>
      <c r="AK55" s="39">
        <v>175</v>
      </c>
      <c r="AL55" s="39"/>
      <c r="AN55" s="39" t="s">
        <v>342</v>
      </c>
      <c r="AO55" s="6" t="str">
        <f t="shared" si="0"/>
        <v>A2461</v>
      </c>
    </row>
    <row r="56" spans="1:41">
      <c r="A56" s="319">
        <v>45084</v>
      </c>
      <c r="B56" s="39" t="s">
        <v>19</v>
      </c>
      <c r="C56" s="39"/>
      <c r="D56" s="39"/>
      <c r="E56" s="39"/>
      <c r="F56" s="40"/>
      <c r="G56" s="40"/>
      <c r="H56" s="40"/>
      <c r="I56" s="40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40">
        <v>0.27083333333333331</v>
      </c>
      <c r="AH56" s="40">
        <v>0.27083333333333331</v>
      </c>
      <c r="AI56" s="40">
        <v>0.79166666666666663</v>
      </c>
      <c r="AJ56" s="40">
        <v>0.79166666666666663</v>
      </c>
      <c r="AK56" s="39">
        <v>221</v>
      </c>
      <c r="AL56" s="39"/>
      <c r="AN56" s="39" t="s">
        <v>343</v>
      </c>
      <c r="AO56" s="6" t="str">
        <f t="shared" si="0"/>
        <v>A2471</v>
      </c>
    </row>
    <row r="57" spans="1:41">
      <c r="A57" s="319">
        <v>45084</v>
      </c>
      <c r="B57" s="39" t="s">
        <v>20</v>
      </c>
      <c r="C57" s="39"/>
      <c r="D57" s="39"/>
      <c r="E57" s="39"/>
      <c r="F57" s="40"/>
      <c r="G57" s="40"/>
      <c r="H57" s="40"/>
      <c r="I57" s="40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40">
        <v>0.22916666666666666</v>
      </c>
      <c r="AH57" s="40">
        <v>0.22916666666666666</v>
      </c>
      <c r="AI57" s="40">
        <v>0.75</v>
      </c>
      <c r="AJ57" s="40">
        <v>0.75</v>
      </c>
      <c r="AK57" s="39">
        <v>222</v>
      </c>
      <c r="AL57" s="39"/>
      <c r="AN57" s="39" t="s">
        <v>344</v>
      </c>
      <c r="AO57" s="6" t="str">
        <f t="shared" si="0"/>
        <v>A2491</v>
      </c>
    </row>
    <row r="58" spans="1:41">
      <c r="A58" s="319">
        <v>45084</v>
      </c>
      <c r="B58" s="39" t="s">
        <v>21</v>
      </c>
      <c r="C58" s="39"/>
      <c r="D58" s="39"/>
      <c r="E58" s="39"/>
      <c r="F58" s="40"/>
      <c r="G58" s="40"/>
      <c r="H58" s="40"/>
      <c r="I58" s="40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40">
        <v>0.25</v>
      </c>
      <c r="AH58" s="40">
        <v>0.25</v>
      </c>
      <c r="AI58" s="40">
        <v>0.70833333333333337</v>
      </c>
      <c r="AJ58" s="40">
        <v>0.70833333333333337</v>
      </c>
      <c r="AK58" s="39">
        <v>100</v>
      </c>
      <c r="AL58" s="39"/>
      <c r="AN58" s="39" t="s">
        <v>345</v>
      </c>
      <c r="AO58" s="6" t="str">
        <f t="shared" si="0"/>
        <v>A2501</v>
      </c>
    </row>
    <row r="59" spans="1:41">
      <c r="A59" s="319">
        <v>45084</v>
      </c>
      <c r="B59" s="39" t="s">
        <v>22</v>
      </c>
      <c r="C59" s="39"/>
      <c r="D59" s="39"/>
      <c r="E59" s="39"/>
      <c r="F59" s="40"/>
      <c r="G59" s="40"/>
      <c r="H59" s="40"/>
      <c r="I59" s="40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40">
        <v>0.27083333333333331</v>
      </c>
      <c r="AH59" s="40">
        <v>0.27083333333333331</v>
      </c>
      <c r="AI59" s="40">
        <v>0.70833333333333337</v>
      </c>
      <c r="AJ59" s="40">
        <v>0.70833333333333337</v>
      </c>
      <c r="AK59" s="39">
        <v>161</v>
      </c>
      <c r="AL59" s="39"/>
      <c r="AN59" s="39" t="s">
        <v>346</v>
      </c>
      <c r="AO59" s="6" t="str">
        <f t="shared" si="0"/>
        <v>A2521</v>
      </c>
    </row>
    <row r="60" spans="1:41">
      <c r="A60" s="319">
        <v>45084</v>
      </c>
      <c r="B60" s="39" t="s">
        <v>23</v>
      </c>
      <c r="C60" s="39"/>
      <c r="D60" s="39"/>
      <c r="E60" s="39"/>
      <c r="F60" s="40"/>
      <c r="G60" s="40"/>
      <c r="H60" s="40"/>
      <c r="I60" s="40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40">
        <v>0.29166666666666669</v>
      </c>
      <c r="AH60" s="40">
        <v>0.29166666666666669</v>
      </c>
      <c r="AI60" s="40">
        <v>0.75</v>
      </c>
      <c r="AJ60" s="40">
        <v>0.75</v>
      </c>
      <c r="AK60" s="39">
        <v>58</v>
      </c>
      <c r="AL60" s="39"/>
      <c r="AN60" s="39" t="s">
        <v>347</v>
      </c>
      <c r="AO60" s="6" t="str">
        <f t="shared" si="0"/>
        <v>A2551</v>
      </c>
    </row>
    <row r="61" spans="1:41">
      <c r="A61" s="319">
        <v>45085</v>
      </c>
      <c r="B61" s="39" t="s">
        <v>5</v>
      </c>
      <c r="C61" s="39"/>
      <c r="D61" s="39"/>
      <c r="E61" s="39"/>
      <c r="F61" s="40"/>
      <c r="G61" s="40"/>
      <c r="H61" s="40"/>
      <c r="I61" s="40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40">
        <v>0.22916666666666666</v>
      </c>
      <c r="AH61" s="40">
        <v>0.22916666666666666</v>
      </c>
      <c r="AI61" s="40">
        <v>0.77083333333333337</v>
      </c>
      <c r="AJ61" s="40">
        <v>0.77083333333333337</v>
      </c>
      <c r="AK61" s="39">
        <v>278</v>
      </c>
      <c r="AL61" s="39"/>
      <c r="AN61" s="39" t="s">
        <v>329</v>
      </c>
      <c r="AO61" s="6" t="str">
        <f t="shared" si="0"/>
        <v>A2321</v>
      </c>
    </row>
    <row r="62" spans="1:41">
      <c r="A62" s="319">
        <v>45085</v>
      </c>
      <c r="B62" s="39" t="s">
        <v>6</v>
      </c>
      <c r="C62" s="39"/>
      <c r="D62" s="39"/>
      <c r="E62" s="39"/>
      <c r="F62" s="40"/>
      <c r="G62" s="40"/>
      <c r="H62" s="40"/>
      <c r="I62" s="40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40">
        <v>0.22916666666666666</v>
      </c>
      <c r="AH62" s="40">
        <v>0.22916666666666666</v>
      </c>
      <c r="AI62" s="40">
        <v>0.8125</v>
      </c>
      <c r="AJ62" s="40">
        <v>0.8125</v>
      </c>
      <c r="AK62" s="39">
        <v>134</v>
      </c>
      <c r="AL62" s="39"/>
      <c r="AN62" s="39" t="s">
        <v>330</v>
      </c>
      <c r="AO62" s="6" t="str">
        <f t="shared" si="0"/>
        <v>A2331</v>
      </c>
    </row>
    <row r="63" spans="1:41">
      <c r="A63" s="319">
        <v>45085</v>
      </c>
      <c r="B63" s="39" t="s">
        <v>7</v>
      </c>
      <c r="C63" s="39"/>
      <c r="D63" s="39"/>
      <c r="E63" s="39"/>
      <c r="F63" s="40"/>
      <c r="G63" s="40"/>
      <c r="H63" s="40"/>
      <c r="I63" s="40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40">
        <v>0.27083333333333331</v>
      </c>
      <c r="AH63" s="40">
        <v>0.27083333333333331</v>
      </c>
      <c r="AI63" s="40">
        <v>0.70833333333333337</v>
      </c>
      <c r="AJ63" s="40">
        <v>0.70833333333333337</v>
      </c>
      <c r="AK63" s="39">
        <v>259</v>
      </c>
      <c r="AL63" s="39"/>
      <c r="AN63" s="39" t="s">
        <v>331</v>
      </c>
      <c r="AO63" s="6" t="str">
        <f t="shared" si="0"/>
        <v>A2351</v>
      </c>
    </row>
    <row r="64" spans="1:41">
      <c r="A64" s="319">
        <v>45085</v>
      </c>
      <c r="B64" s="39" t="s">
        <v>8</v>
      </c>
      <c r="C64" s="39"/>
      <c r="D64" s="39"/>
      <c r="E64" s="39"/>
      <c r="F64" s="40"/>
      <c r="G64" s="40"/>
      <c r="H64" s="40"/>
      <c r="I64" s="40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40">
        <v>0.27083333333333331</v>
      </c>
      <c r="AH64" s="40">
        <v>0.27083333333333331</v>
      </c>
      <c r="AI64" s="40">
        <v>0.79166666666666663</v>
      </c>
      <c r="AJ64" s="40">
        <v>0.79166666666666663</v>
      </c>
      <c r="AK64" s="39">
        <v>278</v>
      </c>
      <c r="AL64" s="39"/>
      <c r="AN64" s="39" t="s">
        <v>332</v>
      </c>
      <c r="AO64" s="6" t="str">
        <f t="shared" si="0"/>
        <v>A2361</v>
      </c>
    </row>
    <row r="65" spans="1:41">
      <c r="A65" s="319">
        <v>45085</v>
      </c>
      <c r="B65" s="39" t="s">
        <v>9</v>
      </c>
      <c r="C65" s="39"/>
      <c r="D65" s="39"/>
      <c r="E65" s="39"/>
      <c r="F65" s="40"/>
      <c r="G65" s="40"/>
      <c r="H65" s="40"/>
      <c r="I65" s="40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40">
        <v>0.25</v>
      </c>
      <c r="AH65" s="40">
        <v>0.25</v>
      </c>
      <c r="AI65" s="40">
        <v>0.79166666666666663</v>
      </c>
      <c r="AJ65" s="40">
        <v>0.79166666666666663</v>
      </c>
      <c r="AK65" s="39">
        <v>259</v>
      </c>
      <c r="AL65" s="39"/>
      <c r="AN65" s="39" t="s">
        <v>333</v>
      </c>
      <c r="AO65" s="6" t="str">
        <f t="shared" si="0"/>
        <v>A2371</v>
      </c>
    </row>
    <row r="66" spans="1:41">
      <c r="A66" s="319">
        <v>45085</v>
      </c>
      <c r="B66" s="39" t="s">
        <v>10</v>
      </c>
      <c r="C66" s="39"/>
      <c r="D66" s="39"/>
      <c r="E66" s="39"/>
      <c r="F66" s="40"/>
      <c r="G66" s="40"/>
      <c r="H66" s="40"/>
      <c r="I66" s="40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40">
        <v>0.25</v>
      </c>
      <c r="AH66" s="40">
        <v>0.25</v>
      </c>
      <c r="AI66" s="40">
        <v>0.79166666666666663</v>
      </c>
      <c r="AJ66" s="40">
        <v>0.79166666666666663</v>
      </c>
      <c r="AK66" s="39">
        <v>118</v>
      </c>
      <c r="AL66" s="39"/>
      <c r="AN66" s="39" t="s">
        <v>334</v>
      </c>
      <c r="AO66" s="6" t="str">
        <f t="shared" si="0"/>
        <v>A2381</v>
      </c>
    </row>
    <row r="67" spans="1:41">
      <c r="A67" s="319">
        <v>45085</v>
      </c>
      <c r="B67" s="39" t="s">
        <v>11</v>
      </c>
      <c r="C67" s="39"/>
      <c r="D67" s="39"/>
      <c r="E67" s="39"/>
      <c r="F67" s="40"/>
      <c r="G67" s="40"/>
      <c r="H67" s="40"/>
      <c r="I67" s="40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40">
        <v>0.27083333333333331</v>
      </c>
      <c r="AH67" s="40">
        <v>0.27083333333333331</v>
      </c>
      <c r="AI67" s="40">
        <v>0.8125</v>
      </c>
      <c r="AJ67" s="40">
        <v>0.8125</v>
      </c>
      <c r="AK67" s="39">
        <v>259</v>
      </c>
      <c r="AL67" s="39"/>
      <c r="AN67" s="39" t="s">
        <v>335</v>
      </c>
      <c r="AO67" s="6" t="str">
        <f t="shared" si="0"/>
        <v>A2391</v>
      </c>
    </row>
    <row r="68" spans="1:41">
      <c r="A68" s="319">
        <v>45085</v>
      </c>
      <c r="B68" s="39" t="s">
        <v>12</v>
      </c>
      <c r="C68" s="39"/>
      <c r="D68" s="39"/>
      <c r="E68" s="39"/>
      <c r="F68" s="40"/>
      <c r="G68" s="40"/>
      <c r="H68" s="40"/>
      <c r="I68" s="40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40">
        <v>0.21527777777777779</v>
      </c>
      <c r="AH68" s="40">
        <v>0.21527777777777779</v>
      </c>
      <c r="AI68" s="40">
        <v>0.60416666666666663</v>
      </c>
      <c r="AJ68" s="40">
        <v>0.60416666666666663</v>
      </c>
      <c r="AK68" s="39">
        <v>175</v>
      </c>
      <c r="AL68" s="39"/>
      <c r="AN68" s="39" t="s">
        <v>336</v>
      </c>
      <c r="AO68" s="6" t="str">
        <f t="shared" si="0"/>
        <v>A2401</v>
      </c>
    </row>
    <row r="69" spans="1:41">
      <c r="A69" s="319">
        <v>45085</v>
      </c>
      <c r="B69" s="39" t="s">
        <v>13</v>
      </c>
      <c r="C69" s="39"/>
      <c r="D69" s="39"/>
      <c r="E69" s="39"/>
      <c r="F69" s="40"/>
      <c r="G69" s="40"/>
      <c r="H69" s="40"/>
      <c r="I69" s="40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40">
        <v>0.29166666666666669</v>
      </c>
      <c r="AH69" s="40">
        <v>0.29166666666666669</v>
      </c>
      <c r="AI69" s="40">
        <v>0.83333333333333337</v>
      </c>
      <c r="AJ69" s="40">
        <v>0.83333333333333337</v>
      </c>
      <c r="AK69" s="39">
        <v>221</v>
      </c>
      <c r="AL69" s="39"/>
      <c r="AN69" s="39" t="s">
        <v>337</v>
      </c>
      <c r="AO69" s="6" t="str">
        <f t="shared" ref="AO69:AO132" si="1">MID(AN69,2,4)&amp;"1"</f>
        <v>A2411</v>
      </c>
    </row>
    <row r="70" spans="1:41">
      <c r="A70" s="319">
        <v>45085</v>
      </c>
      <c r="B70" s="39" t="s">
        <v>14</v>
      </c>
      <c r="C70" s="39"/>
      <c r="D70" s="39"/>
      <c r="E70" s="39"/>
      <c r="F70" s="40"/>
      <c r="G70" s="40"/>
      <c r="H70" s="40"/>
      <c r="I70" s="40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40">
        <v>0.22916666666666666</v>
      </c>
      <c r="AH70" s="40">
        <v>0.22916666666666666</v>
      </c>
      <c r="AI70" s="40">
        <v>0.79166666666666663</v>
      </c>
      <c r="AJ70" s="40">
        <v>0.79166666666666663</v>
      </c>
      <c r="AK70" s="39">
        <v>222</v>
      </c>
      <c r="AL70" s="39"/>
      <c r="AN70" s="39" t="s">
        <v>338</v>
      </c>
      <c r="AO70" s="6" t="str">
        <f t="shared" si="1"/>
        <v>A2421</v>
      </c>
    </row>
    <row r="71" spans="1:41">
      <c r="A71" s="319">
        <v>45085</v>
      </c>
      <c r="B71" s="39" t="s">
        <v>15</v>
      </c>
      <c r="C71" s="39"/>
      <c r="D71" s="39"/>
      <c r="E71" s="39"/>
      <c r="F71" s="40"/>
      <c r="G71" s="40"/>
      <c r="H71" s="40"/>
      <c r="I71" s="40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40">
        <v>0.3125</v>
      </c>
      <c r="AH71" s="40">
        <v>0.3125</v>
      </c>
      <c r="AI71" s="40">
        <v>0.79166666666666663</v>
      </c>
      <c r="AJ71" s="40">
        <v>0.79166666666666663</v>
      </c>
      <c r="AK71" s="39">
        <v>291</v>
      </c>
      <c r="AL71" s="39"/>
      <c r="AN71" s="39" t="s">
        <v>339</v>
      </c>
      <c r="AO71" s="6" t="str">
        <f t="shared" si="1"/>
        <v>A2431</v>
      </c>
    </row>
    <row r="72" spans="1:41">
      <c r="A72" s="319">
        <v>45085</v>
      </c>
      <c r="B72" s="39" t="s">
        <v>16</v>
      </c>
      <c r="C72" s="39"/>
      <c r="D72" s="39"/>
      <c r="E72" s="39"/>
      <c r="F72" s="40"/>
      <c r="G72" s="40"/>
      <c r="H72" s="40"/>
      <c r="I72" s="40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40">
        <v>0.21527777777777779</v>
      </c>
      <c r="AH72" s="40">
        <v>0.21527777777777779</v>
      </c>
      <c r="AI72" s="40">
        <v>0.625</v>
      </c>
      <c r="AJ72" s="40">
        <v>0.625</v>
      </c>
      <c r="AK72" s="39">
        <v>100</v>
      </c>
      <c r="AL72" s="39"/>
      <c r="AN72" s="39" t="s">
        <v>340</v>
      </c>
      <c r="AO72" s="6" t="str">
        <f t="shared" si="1"/>
        <v>A2441</v>
      </c>
    </row>
    <row r="73" spans="1:41">
      <c r="A73" s="319">
        <v>45085</v>
      </c>
      <c r="B73" s="39" t="s">
        <v>17</v>
      </c>
      <c r="C73" s="39"/>
      <c r="D73" s="39"/>
      <c r="E73" s="39"/>
      <c r="F73" s="40"/>
      <c r="G73" s="40"/>
      <c r="H73" s="40"/>
      <c r="I73" s="40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40">
        <v>0.21527777777777779</v>
      </c>
      <c r="AH73" s="40">
        <v>0.21527777777777779</v>
      </c>
      <c r="AI73" s="40">
        <v>0.72916666666666663</v>
      </c>
      <c r="AJ73" s="40">
        <v>0.72916666666666663</v>
      </c>
      <c r="AK73" s="39">
        <v>161</v>
      </c>
      <c r="AL73" s="39"/>
      <c r="AN73" s="39" t="s">
        <v>341</v>
      </c>
      <c r="AO73" s="6" t="str">
        <f t="shared" si="1"/>
        <v>A2451</v>
      </c>
    </row>
    <row r="74" spans="1:41">
      <c r="A74" s="319">
        <v>45085</v>
      </c>
      <c r="B74" s="39" t="s">
        <v>18</v>
      </c>
      <c r="C74" s="39"/>
      <c r="D74" s="39"/>
      <c r="E74" s="39"/>
      <c r="F74" s="40"/>
      <c r="G74" s="40"/>
      <c r="H74" s="40"/>
      <c r="I74" s="40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0">
        <v>0.21527777777777779</v>
      </c>
      <c r="AH74" s="40">
        <v>0.21527777777777779</v>
      </c>
      <c r="AI74" s="40">
        <v>0.70833333333333337</v>
      </c>
      <c r="AJ74" s="40">
        <v>0.70833333333333337</v>
      </c>
      <c r="AK74" s="39">
        <v>58</v>
      </c>
      <c r="AL74" s="39"/>
      <c r="AN74" s="39" t="s">
        <v>342</v>
      </c>
      <c r="AO74" s="6" t="str">
        <f t="shared" si="1"/>
        <v>A2461</v>
      </c>
    </row>
    <row r="75" spans="1:41">
      <c r="A75" s="319">
        <v>45085</v>
      </c>
      <c r="B75" s="39" t="s">
        <v>19</v>
      </c>
      <c r="C75" s="39"/>
      <c r="D75" s="39"/>
      <c r="E75" s="39"/>
      <c r="F75" s="40"/>
      <c r="G75" s="40"/>
      <c r="H75" s="40"/>
      <c r="I75" s="40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40">
        <v>0.27083333333333331</v>
      </c>
      <c r="AH75" s="40">
        <v>0.27083333333333331</v>
      </c>
      <c r="AI75" s="40">
        <v>0.79166666666666663</v>
      </c>
      <c r="AJ75" s="40">
        <v>0.79166666666666663</v>
      </c>
      <c r="AK75" s="39">
        <v>278</v>
      </c>
      <c r="AL75" s="39"/>
      <c r="AN75" s="39" t="s">
        <v>343</v>
      </c>
      <c r="AO75" s="6" t="str">
        <f t="shared" si="1"/>
        <v>A2471</v>
      </c>
    </row>
    <row r="76" spans="1:41">
      <c r="A76" s="319">
        <v>45085</v>
      </c>
      <c r="B76" s="39" t="s">
        <v>20</v>
      </c>
      <c r="C76" s="39"/>
      <c r="D76" s="39"/>
      <c r="E76" s="39"/>
      <c r="F76" s="40"/>
      <c r="G76" s="40"/>
      <c r="H76" s="40"/>
      <c r="I76" s="40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40">
        <v>0.22916666666666666</v>
      </c>
      <c r="AH76" s="40">
        <v>0.22916666666666666</v>
      </c>
      <c r="AI76" s="40">
        <v>0.75</v>
      </c>
      <c r="AJ76" s="40">
        <v>0.75</v>
      </c>
      <c r="AK76" s="39">
        <v>134</v>
      </c>
      <c r="AL76" s="39"/>
      <c r="AN76" s="39" t="s">
        <v>344</v>
      </c>
      <c r="AO76" s="6" t="str">
        <f t="shared" si="1"/>
        <v>A2491</v>
      </c>
    </row>
    <row r="77" spans="1:41">
      <c r="A77" s="319">
        <v>45085</v>
      </c>
      <c r="B77" s="39" t="s">
        <v>21</v>
      </c>
      <c r="C77" s="39"/>
      <c r="D77" s="39"/>
      <c r="E77" s="39"/>
      <c r="F77" s="40"/>
      <c r="G77" s="40"/>
      <c r="H77" s="40"/>
      <c r="I77" s="40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40">
        <v>0.25</v>
      </c>
      <c r="AH77" s="40">
        <v>0.25</v>
      </c>
      <c r="AI77" s="40">
        <v>0.70833333333333337</v>
      </c>
      <c r="AJ77" s="40">
        <v>0.70833333333333337</v>
      </c>
      <c r="AK77" s="39">
        <v>259</v>
      </c>
      <c r="AL77" s="39"/>
      <c r="AN77" s="39" t="s">
        <v>345</v>
      </c>
      <c r="AO77" s="6" t="str">
        <f t="shared" si="1"/>
        <v>A2501</v>
      </c>
    </row>
    <row r="78" spans="1:41">
      <c r="A78" s="319">
        <v>45085</v>
      </c>
      <c r="B78" s="39" t="s">
        <v>22</v>
      </c>
      <c r="C78" s="39"/>
      <c r="D78" s="39"/>
      <c r="E78" s="39"/>
      <c r="F78" s="40"/>
      <c r="G78" s="40"/>
      <c r="H78" s="40"/>
      <c r="I78" s="40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40">
        <v>0.27083333333333331</v>
      </c>
      <c r="AH78" s="40">
        <v>0.27083333333333331</v>
      </c>
      <c r="AI78" s="40">
        <v>0.70833333333333337</v>
      </c>
      <c r="AJ78" s="40">
        <v>0.70833333333333337</v>
      </c>
      <c r="AK78" s="39">
        <v>278</v>
      </c>
      <c r="AL78" s="39"/>
      <c r="AN78" s="39" t="s">
        <v>346</v>
      </c>
      <c r="AO78" s="6" t="str">
        <f t="shared" si="1"/>
        <v>A2521</v>
      </c>
    </row>
    <row r="79" spans="1:41">
      <c r="A79" s="319">
        <v>45085</v>
      </c>
      <c r="B79" s="39" t="s">
        <v>23</v>
      </c>
      <c r="C79" s="39"/>
      <c r="D79" s="39"/>
      <c r="E79" s="39"/>
      <c r="F79" s="40"/>
      <c r="G79" s="40"/>
      <c r="H79" s="40"/>
      <c r="I79" s="40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40">
        <v>0.29166666666666669</v>
      </c>
      <c r="AH79" s="40">
        <v>0.29166666666666669</v>
      </c>
      <c r="AI79" s="40">
        <v>0.75</v>
      </c>
      <c r="AJ79" s="40">
        <v>0.75</v>
      </c>
      <c r="AK79" s="39">
        <v>259</v>
      </c>
      <c r="AL79" s="39"/>
      <c r="AN79" s="39" t="s">
        <v>347</v>
      </c>
      <c r="AO79" s="6" t="str">
        <f t="shared" si="1"/>
        <v>A2551</v>
      </c>
    </row>
    <row r="80" spans="1:41">
      <c r="A80" s="319">
        <v>45086</v>
      </c>
      <c r="B80" s="39" t="s">
        <v>5</v>
      </c>
      <c r="C80" s="39"/>
      <c r="D80" s="39"/>
      <c r="E80" s="39"/>
      <c r="F80" s="40"/>
      <c r="G80" s="40"/>
      <c r="H80" s="40"/>
      <c r="I80" s="40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40">
        <v>0.22916666666666666</v>
      </c>
      <c r="AH80" s="40">
        <v>0.22916666666666666</v>
      </c>
      <c r="AI80" s="40">
        <v>0.77083333333333337</v>
      </c>
      <c r="AJ80" s="40">
        <v>0.77083333333333337</v>
      </c>
      <c r="AK80" s="39">
        <v>118</v>
      </c>
      <c r="AL80" s="39"/>
      <c r="AN80" s="39" t="s">
        <v>329</v>
      </c>
      <c r="AO80" s="6" t="str">
        <f t="shared" si="1"/>
        <v>A2321</v>
      </c>
    </row>
    <row r="81" spans="1:41">
      <c r="A81" s="319">
        <v>45086</v>
      </c>
      <c r="B81" s="39" t="s">
        <v>6</v>
      </c>
      <c r="C81" s="39"/>
      <c r="D81" s="39"/>
      <c r="E81" s="39"/>
      <c r="F81" s="40"/>
      <c r="G81" s="40"/>
      <c r="H81" s="40"/>
      <c r="I81" s="40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40">
        <v>0.22916666666666666</v>
      </c>
      <c r="AH81" s="40">
        <v>0.22916666666666666</v>
      </c>
      <c r="AI81" s="40">
        <v>0.8125</v>
      </c>
      <c r="AJ81" s="40">
        <v>0.8125</v>
      </c>
      <c r="AK81" s="39">
        <v>259</v>
      </c>
      <c r="AL81" s="39"/>
      <c r="AN81" s="39" t="s">
        <v>330</v>
      </c>
      <c r="AO81" s="6" t="str">
        <f t="shared" si="1"/>
        <v>A2331</v>
      </c>
    </row>
    <row r="82" spans="1:41">
      <c r="A82" s="319">
        <v>45086</v>
      </c>
      <c r="B82" s="39" t="s">
        <v>7</v>
      </c>
      <c r="C82" s="39"/>
      <c r="D82" s="39"/>
      <c r="E82" s="39"/>
      <c r="F82" s="40"/>
      <c r="G82" s="40"/>
      <c r="H82" s="40"/>
      <c r="I82" s="40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40">
        <v>0.27083333333333331</v>
      </c>
      <c r="AH82" s="40">
        <v>0.27083333333333331</v>
      </c>
      <c r="AI82" s="40">
        <v>0.70833333333333337</v>
      </c>
      <c r="AJ82" s="40">
        <v>0.70833333333333337</v>
      </c>
      <c r="AK82" s="39">
        <v>175</v>
      </c>
      <c r="AL82" s="39"/>
      <c r="AN82" s="39" t="s">
        <v>331</v>
      </c>
      <c r="AO82" s="6" t="str">
        <f t="shared" si="1"/>
        <v>A2351</v>
      </c>
    </row>
    <row r="83" spans="1:41">
      <c r="A83" s="319">
        <v>45086</v>
      </c>
      <c r="B83" s="39" t="s">
        <v>8</v>
      </c>
      <c r="C83" s="39"/>
      <c r="D83" s="39"/>
      <c r="E83" s="39"/>
      <c r="F83" s="40"/>
      <c r="G83" s="40"/>
      <c r="H83" s="40"/>
      <c r="I83" s="40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40">
        <v>0.27083333333333331</v>
      </c>
      <c r="AH83" s="40">
        <v>0.27083333333333331</v>
      </c>
      <c r="AI83" s="40">
        <v>0.79166666666666663</v>
      </c>
      <c r="AJ83" s="40">
        <v>0.79166666666666663</v>
      </c>
      <c r="AK83" s="39">
        <v>221</v>
      </c>
      <c r="AL83" s="39"/>
      <c r="AN83" s="39" t="s">
        <v>332</v>
      </c>
      <c r="AO83" s="6" t="str">
        <f t="shared" si="1"/>
        <v>A2361</v>
      </c>
    </row>
    <row r="84" spans="1:41">
      <c r="A84" s="319">
        <v>45086</v>
      </c>
      <c r="B84" s="39" t="s">
        <v>9</v>
      </c>
      <c r="C84" s="39"/>
      <c r="D84" s="39"/>
      <c r="E84" s="39"/>
      <c r="F84" s="40"/>
      <c r="G84" s="40"/>
      <c r="H84" s="40"/>
      <c r="I84" s="40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40">
        <v>0.25</v>
      </c>
      <c r="AH84" s="40">
        <v>0.25</v>
      </c>
      <c r="AI84" s="40">
        <v>0.79166666666666663</v>
      </c>
      <c r="AJ84" s="40">
        <v>0.79166666666666663</v>
      </c>
      <c r="AK84" s="39">
        <v>222</v>
      </c>
      <c r="AL84" s="39"/>
      <c r="AN84" s="39" t="s">
        <v>333</v>
      </c>
      <c r="AO84" s="6" t="str">
        <f t="shared" si="1"/>
        <v>A2371</v>
      </c>
    </row>
    <row r="85" spans="1:41">
      <c r="A85" s="319">
        <v>45086</v>
      </c>
      <c r="B85" s="39" t="s">
        <v>10</v>
      </c>
      <c r="C85" s="39"/>
      <c r="D85" s="39"/>
      <c r="E85" s="39"/>
      <c r="F85" s="40"/>
      <c r="G85" s="40"/>
      <c r="H85" s="40"/>
      <c r="I85" s="40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40">
        <v>0.25</v>
      </c>
      <c r="AH85" s="40">
        <v>0.25</v>
      </c>
      <c r="AI85" s="40">
        <v>0.79166666666666663</v>
      </c>
      <c r="AJ85" s="40">
        <v>0.79166666666666663</v>
      </c>
      <c r="AK85" s="39">
        <v>100</v>
      </c>
      <c r="AL85" s="39"/>
      <c r="AN85" s="39" t="s">
        <v>334</v>
      </c>
      <c r="AO85" s="6" t="str">
        <f t="shared" si="1"/>
        <v>A2381</v>
      </c>
    </row>
    <row r="86" spans="1:41">
      <c r="A86" s="319">
        <v>45086</v>
      </c>
      <c r="B86" s="39" t="s">
        <v>11</v>
      </c>
      <c r="C86" s="39"/>
      <c r="D86" s="39"/>
      <c r="E86" s="39"/>
      <c r="F86" s="40"/>
      <c r="G86" s="40"/>
      <c r="H86" s="40"/>
      <c r="I86" s="40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40">
        <v>0.27083333333333331</v>
      </c>
      <c r="AH86" s="40">
        <v>0.27083333333333331</v>
      </c>
      <c r="AI86" s="40">
        <v>0.8125</v>
      </c>
      <c r="AJ86" s="40">
        <v>0.8125</v>
      </c>
      <c r="AK86" s="39">
        <v>161</v>
      </c>
      <c r="AL86" s="39"/>
      <c r="AN86" s="39" t="s">
        <v>335</v>
      </c>
      <c r="AO86" s="6" t="str">
        <f t="shared" si="1"/>
        <v>A2391</v>
      </c>
    </row>
    <row r="87" spans="1:41">
      <c r="A87" s="319">
        <v>45086</v>
      </c>
      <c r="B87" s="39" t="s">
        <v>12</v>
      </c>
      <c r="C87" s="39"/>
      <c r="D87" s="39"/>
      <c r="E87" s="39"/>
      <c r="F87" s="40"/>
      <c r="G87" s="40"/>
      <c r="H87" s="40"/>
      <c r="I87" s="40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40">
        <v>0.21527777777777779</v>
      </c>
      <c r="AH87" s="40">
        <v>0.21527777777777779</v>
      </c>
      <c r="AI87" s="40">
        <v>0.60416666666666663</v>
      </c>
      <c r="AJ87" s="40">
        <v>0.60416666666666663</v>
      </c>
      <c r="AK87" s="39">
        <v>58</v>
      </c>
      <c r="AL87" s="39"/>
      <c r="AN87" s="39" t="s">
        <v>336</v>
      </c>
      <c r="AO87" s="6" t="str">
        <f t="shared" si="1"/>
        <v>A2401</v>
      </c>
    </row>
    <row r="88" spans="1:41">
      <c r="A88" s="319">
        <v>45086</v>
      </c>
      <c r="B88" s="39" t="s">
        <v>13</v>
      </c>
      <c r="C88" s="39"/>
      <c r="D88" s="39"/>
      <c r="E88" s="39"/>
      <c r="F88" s="40"/>
      <c r="G88" s="40"/>
      <c r="H88" s="40"/>
      <c r="I88" s="40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40">
        <v>0.29166666666666669</v>
      </c>
      <c r="AH88" s="40">
        <v>0.29166666666666669</v>
      </c>
      <c r="AI88" s="40">
        <v>0.83333333333333337</v>
      </c>
      <c r="AJ88" s="40">
        <v>0.83333333333333337</v>
      </c>
      <c r="AK88" s="39">
        <v>278</v>
      </c>
      <c r="AL88" s="39"/>
      <c r="AN88" s="39" t="s">
        <v>337</v>
      </c>
      <c r="AO88" s="6" t="str">
        <f t="shared" si="1"/>
        <v>A2411</v>
      </c>
    </row>
    <row r="89" spans="1:41">
      <c r="A89" s="319">
        <v>45086</v>
      </c>
      <c r="B89" s="39" t="s">
        <v>14</v>
      </c>
      <c r="C89" s="39"/>
      <c r="D89" s="39"/>
      <c r="E89" s="39"/>
      <c r="F89" s="40"/>
      <c r="G89" s="40"/>
      <c r="H89" s="40"/>
      <c r="I89" s="40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40">
        <v>0.22916666666666666</v>
      </c>
      <c r="AH89" s="40">
        <v>0.22916666666666666</v>
      </c>
      <c r="AI89" s="40">
        <v>0.79166666666666663</v>
      </c>
      <c r="AJ89" s="40">
        <v>0.79166666666666663</v>
      </c>
      <c r="AK89" s="39">
        <v>134</v>
      </c>
      <c r="AL89" s="39"/>
      <c r="AN89" s="39" t="s">
        <v>338</v>
      </c>
      <c r="AO89" s="6" t="str">
        <f t="shared" si="1"/>
        <v>A2421</v>
      </c>
    </row>
    <row r="90" spans="1:41">
      <c r="A90" s="319">
        <v>45086</v>
      </c>
      <c r="B90" s="39" t="s">
        <v>15</v>
      </c>
      <c r="C90" s="39"/>
      <c r="D90" s="39"/>
      <c r="E90" s="39"/>
      <c r="F90" s="40"/>
      <c r="G90" s="40"/>
      <c r="H90" s="40"/>
      <c r="I90" s="40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40">
        <v>0.3125</v>
      </c>
      <c r="AH90" s="40">
        <v>0.3125</v>
      </c>
      <c r="AI90" s="40">
        <v>0.79166666666666663</v>
      </c>
      <c r="AJ90" s="40">
        <v>0.79166666666666663</v>
      </c>
      <c r="AK90" s="39">
        <v>259</v>
      </c>
      <c r="AL90" s="39"/>
      <c r="AN90" s="39" t="s">
        <v>339</v>
      </c>
      <c r="AO90" s="6" t="str">
        <f t="shared" si="1"/>
        <v>A2431</v>
      </c>
    </row>
    <row r="91" spans="1:41">
      <c r="A91" s="319">
        <v>45086</v>
      </c>
      <c r="B91" s="39" t="s">
        <v>16</v>
      </c>
      <c r="C91" s="39"/>
      <c r="D91" s="39"/>
      <c r="E91" s="39"/>
      <c r="F91" s="40"/>
      <c r="G91" s="40"/>
      <c r="H91" s="40"/>
      <c r="I91" s="40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40">
        <v>0.21527777777777779</v>
      </c>
      <c r="AH91" s="40">
        <v>0.21527777777777779</v>
      </c>
      <c r="AI91" s="40">
        <v>0.625</v>
      </c>
      <c r="AJ91" s="40">
        <v>0.625</v>
      </c>
      <c r="AK91" s="39">
        <v>278</v>
      </c>
      <c r="AL91" s="39"/>
      <c r="AN91" s="39" t="s">
        <v>340</v>
      </c>
      <c r="AO91" s="6" t="str">
        <f t="shared" si="1"/>
        <v>A2441</v>
      </c>
    </row>
    <row r="92" spans="1:41">
      <c r="A92" s="319">
        <v>45086</v>
      </c>
      <c r="B92" s="39" t="s">
        <v>17</v>
      </c>
      <c r="C92" s="39"/>
      <c r="D92" s="39"/>
      <c r="E92" s="39"/>
      <c r="F92" s="40"/>
      <c r="G92" s="40"/>
      <c r="H92" s="40"/>
      <c r="I92" s="40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40">
        <v>0.21527777777777779</v>
      </c>
      <c r="AH92" s="40">
        <v>0.21527777777777779</v>
      </c>
      <c r="AI92" s="40">
        <v>0.72916666666666663</v>
      </c>
      <c r="AJ92" s="40">
        <v>0.72916666666666663</v>
      </c>
      <c r="AK92" s="39">
        <v>259</v>
      </c>
      <c r="AL92" s="39"/>
      <c r="AN92" s="39" t="s">
        <v>341</v>
      </c>
      <c r="AO92" s="6" t="str">
        <f t="shared" si="1"/>
        <v>A2451</v>
      </c>
    </row>
    <row r="93" spans="1:41">
      <c r="A93" s="319">
        <v>45086</v>
      </c>
      <c r="B93" s="39" t="s">
        <v>18</v>
      </c>
      <c r="C93" s="39"/>
      <c r="D93" s="39"/>
      <c r="E93" s="39"/>
      <c r="F93" s="40"/>
      <c r="G93" s="40"/>
      <c r="H93" s="40"/>
      <c r="I93" s="40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40">
        <v>0.21527777777777779</v>
      </c>
      <c r="AH93" s="40">
        <v>0.21527777777777779</v>
      </c>
      <c r="AI93" s="40">
        <v>0.70833333333333337</v>
      </c>
      <c r="AJ93" s="40">
        <v>0.70833333333333337</v>
      </c>
      <c r="AK93" s="39">
        <v>118</v>
      </c>
      <c r="AL93" s="39"/>
      <c r="AN93" s="39" t="s">
        <v>342</v>
      </c>
      <c r="AO93" s="6" t="str">
        <f t="shared" si="1"/>
        <v>A2461</v>
      </c>
    </row>
    <row r="94" spans="1:41">
      <c r="A94" s="319">
        <v>45086</v>
      </c>
      <c r="B94" s="39" t="s">
        <v>19</v>
      </c>
      <c r="C94" s="39"/>
      <c r="D94" s="39"/>
      <c r="E94" s="39"/>
      <c r="F94" s="40"/>
      <c r="G94" s="40"/>
      <c r="H94" s="40"/>
      <c r="I94" s="40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40">
        <v>0.27083333333333331</v>
      </c>
      <c r="AH94" s="40">
        <v>0.27083333333333331</v>
      </c>
      <c r="AI94" s="40">
        <v>0.79166666666666663</v>
      </c>
      <c r="AJ94" s="40">
        <v>0.79166666666666663</v>
      </c>
      <c r="AK94" s="39">
        <v>259</v>
      </c>
      <c r="AL94" s="39"/>
      <c r="AN94" s="39" t="s">
        <v>343</v>
      </c>
      <c r="AO94" s="6" t="str">
        <f t="shared" si="1"/>
        <v>A2471</v>
      </c>
    </row>
    <row r="95" spans="1:41">
      <c r="A95" s="319">
        <v>45086</v>
      </c>
      <c r="B95" s="39" t="s">
        <v>20</v>
      </c>
      <c r="C95" s="39"/>
      <c r="D95" s="39"/>
      <c r="E95" s="39"/>
      <c r="F95" s="40"/>
      <c r="G95" s="40"/>
      <c r="H95" s="40"/>
      <c r="I95" s="40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40">
        <v>0.22916666666666666</v>
      </c>
      <c r="AH95" s="40">
        <v>0.22916666666666666</v>
      </c>
      <c r="AI95" s="40">
        <v>0.75</v>
      </c>
      <c r="AJ95" s="40">
        <v>0.75</v>
      </c>
      <c r="AK95" s="39">
        <v>175</v>
      </c>
      <c r="AL95" s="39"/>
      <c r="AN95" s="39" t="s">
        <v>344</v>
      </c>
      <c r="AO95" s="6" t="str">
        <f t="shared" si="1"/>
        <v>A2491</v>
      </c>
    </row>
    <row r="96" spans="1:41">
      <c r="A96" s="319">
        <v>45086</v>
      </c>
      <c r="B96" s="39" t="s">
        <v>21</v>
      </c>
      <c r="C96" s="39"/>
      <c r="D96" s="39"/>
      <c r="E96" s="39"/>
      <c r="F96" s="40"/>
      <c r="G96" s="40"/>
      <c r="H96" s="40"/>
      <c r="I96" s="40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40">
        <v>0.25</v>
      </c>
      <c r="AH96" s="40">
        <v>0.25</v>
      </c>
      <c r="AI96" s="40">
        <v>0.70833333333333337</v>
      </c>
      <c r="AJ96" s="40">
        <v>0.70833333333333337</v>
      </c>
      <c r="AK96" s="39">
        <v>221</v>
      </c>
      <c r="AL96" s="39"/>
      <c r="AN96" s="39" t="s">
        <v>345</v>
      </c>
      <c r="AO96" s="6" t="str">
        <f t="shared" si="1"/>
        <v>A2501</v>
      </c>
    </row>
    <row r="97" spans="1:41">
      <c r="A97" s="319">
        <v>45086</v>
      </c>
      <c r="B97" s="39" t="s">
        <v>22</v>
      </c>
      <c r="C97" s="39"/>
      <c r="D97" s="39"/>
      <c r="E97" s="39"/>
      <c r="F97" s="40"/>
      <c r="G97" s="40"/>
      <c r="H97" s="40"/>
      <c r="I97" s="40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40">
        <v>0.27083333333333331</v>
      </c>
      <c r="AH97" s="40">
        <v>0.27083333333333331</v>
      </c>
      <c r="AI97" s="40">
        <v>0.70833333333333337</v>
      </c>
      <c r="AJ97" s="40">
        <v>0.70833333333333337</v>
      </c>
      <c r="AK97" s="39">
        <v>222</v>
      </c>
      <c r="AL97" s="39"/>
      <c r="AN97" s="39" t="s">
        <v>346</v>
      </c>
      <c r="AO97" s="6" t="str">
        <f t="shared" si="1"/>
        <v>A2521</v>
      </c>
    </row>
    <row r="98" spans="1:41">
      <c r="A98" s="319">
        <v>45086</v>
      </c>
      <c r="B98" s="39" t="s">
        <v>23</v>
      </c>
      <c r="C98" s="39"/>
      <c r="D98" s="39"/>
      <c r="E98" s="39"/>
      <c r="F98" s="40"/>
      <c r="G98" s="40"/>
      <c r="H98" s="40"/>
      <c r="I98" s="40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40">
        <v>0.29166666666666669</v>
      </c>
      <c r="AH98" s="40">
        <v>0.29166666666666669</v>
      </c>
      <c r="AI98" s="40">
        <v>0.75</v>
      </c>
      <c r="AJ98" s="40">
        <v>0.75</v>
      </c>
      <c r="AK98" s="39">
        <v>291</v>
      </c>
      <c r="AL98" s="39"/>
      <c r="AN98" s="39" t="s">
        <v>347</v>
      </c>
      <c r="AO98" s="6" t="str">
        <f t="shared" si="1"/>
        <v>A2551</v>
      </c>
    </row>
    <row r="99" spans="1:41">
      <c r="A99" s="319">
        <v>45087</v>
      </c>
      <c r="B99" s="39" t="s">
        <v>5</v>
      </c>
      <c r="C99" s="39"/>
      <c r="D99" s="39"/>
      <c r="E99" s="39"/>
      <c r="F99" s="40"/>
      <c r="G99" s="40"/>
      <c r="H99" s="40"/>
      <c r="I99" s="40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40">
        <v>0.22916666666666666</v>
      </c>
      <c r="AH99" s="40">
        <v>0.22916666666666666</v>
      </c>
      <c r="AI99" s="40">
        <v>0.77083333333333337</v>
      </c>
      <c r="AJ99" s="40">
        <v>0.77083333333333337</v>
      </c>
      <c r="AK99" s="39">
        <v>100</v>
      </c>
      <c r="AL99" s="39"/>
      <c r="AN99" s="39" t="s">
        <v>329</v>
      </c>
      <c r="AO99" s="6" t="str">
        <f t="shared" si="1"/>
        <v>A2321</v>
      </c>
    </row>
    <row r="100" spans="1:41">
      <c r="A100" s="319">
        <v>45087</v>
      </c>
      <c r="B100" s="39" t="s">
        <v>6</v>
      </c>
      <c r="C100" s="39"/>
      <c r="D100" s="39"/>
      <c r="E100" s="39"/>
      <c r="F100" s="40"/>
      <c r="G100" s="40"/>
      <c r="H100" s="40"/>
      <c r="I100" s="40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40">
        <v>0.22916666666666666</v>
      </c>
      <c r="AH100" s="40">
        <v>0.22916666666666666</v>
      </c>
      <c r="AI100" s="40">
        <v>0.8125</v>
      </c>
      <c r="AJ100" s="40">
        <v>0.8125</v>
      </c>
      <c r="AK100" s="39">
        <v>161</v>
      </c>
      <c r="AL100" s="39"/>
      <c r="AN100" s="39" t="s">
        <v>330</v>
      </c>
      <c r="AO100" s="6" t="str">
        <f t="shared" si="1"/>
        <v>A2331</v>
      </c>
    </row>
    <row r="101" spans="1:41">
      <c r="A101" s="319">
        <v>45087</v>
      </c>
      <c r="B101" s="39" t="s">
        <v>7</v>
      </c>
      <c r="C101" s="39"/>
      <c r="D101" s="39"/>
      <c r="E101" s="39"/>
      <c r="F101" s="40"/>
      <c r="G101" s="40"/>
      <c r="H101" s="40"/>
      <c r="I101" s="40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40">
        <v>0.27083333333333331</v>
      </c>
      <c r="AH101" s="40">
        <v>0.27083333333333331</v>
      </c>
      <c r="AI101" s="40">
        <v>0.70833333333333337</v>
      </c>
      <c r="AJ101" s="40">
        <v>0.70833333333333337</v>
      </c>
      <c r="AK101" s="39">
        <v>58</v>
      </c>
      <c r="AL101" s="39"/>
      <c r="AN101" s="39" t="s">
        <v>331</v>
      </c>
      <c r="AO101" s="6" t="str">
        <f t="shared" si="1"/>
        <v>A2351</v>
      </c>
    </row>
    <row r="102" spans="1:41">
      <c r="A102" s="319">
        <v>45087</v>
      </c>
      <c r="B102" s="39" t="s">
        <v>8</v>
      </c>
      <c r="C102" s="39"/>
      <c r="D102" s="39"/>
      <c r="E102" s="39"/>
      <c r="F102" s="40"/>
      <c r="G102" s="40"/>
      <c r="H102" s="40"/>
      <c r="I102" s="40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40">
        <v>0.27083333333333331</v>
      </c>
      <c r="AH102" s="40">
        <v>0.27083333333333331</v>
      </c>
      <c r="AI102" s="40">
        <v>0.79166666666666663</v>
      </c>
      <c r="AJ102" s="40">
        <v>0.79166666666666663</v>
      </c>
      <c r="AK102" s="39">
        <v>278</v>
      </c>
      <c r="AL102" s="39"/>
      <c r="AN102" s="39" t="s">
        <v>332</v>
      </c>
      <c r="AO102" s="6" t="str">
        <f t="shared" si="1"/>
        <v>A2361</v>
      </c>
    </row>
    <row r="103" spans="1:41">
      <c r="A103" s="319">
        <v>45087</v>
      </c>
      <c r="B103" s="39" t="s">
        <v>9</v>
      </c>
      <c r="C103" s="39"/>
      <c r="D103" s="39"/>
      <c r="E103" s="39"/>
      <c r="F103" s="40"/>
      <c r="G103" s="40"/>
      <c r="H103" s="40"/>
      <c r="I103" s="40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40">
        <v>0.25</v>
      </c>
      <c r="AH103" s="40">
        <v>0.25</v>
      </c>
      <c r="AI103" s="40">
        <v>0.79166666666666663</v>
      </c>
      <c r="AJ103" s="40">
        <v>0.79166666666666663</v>
      </c>
      <c r="AK103" s="39">
        <v>134</v>
      </c>
      <c r="AL103" s="39"/>
      <c r="AN103" s="39" t="s">
        <v>333</v>
      </c>
      <c r="AO103" s="6" t="str">
        <f t="shared" si="1"/>
        <v>A2371</v>
      </c>
    </row>
    <row r="104" spans="1:41">
      <c r="A104" s="319">
        <v>45087</v>
      </c>
      <c r="B104" s="39" t="s">
        <v>10</v>
      </c>
      <c r="C104" s="39"/>
      <c r="D104" s="39"/>
      <c r="E104" s="39"/>
      <c r="F104" s="40"/>
      <c r="G104" s="40"/>
      <c r="H104" s="40"/>
      <c r="I104" s="40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40">
        <v>0.25</v>
      </c>
      <c r="AH104" s="40">
        <v>0.25</v>
      </c>
      <c r="AI104" s="40">
        <v>0.79166666666666663</v>
      </c>
      <c r="AJ104" s="40">
        <v>0.79166666666666663</v>
      </c>
      <c r="AK104" s="39">
        <v>259</v>
      </c>
      <c r="AL104" s="39"/>
      <c r="AN104" s="39" t="s">
        <v>334</v>
      </c>
      <c r="AO104" s="6" t="str">
        <f t="shared" si="1"/>
        <v>A2381</v>
      </c>
    </row>
    <row r="105" spans="1:41">
      <c r="A105" s="319">
        <v>45087</v>
      </c>
      <c r="B105" s="39" t="s">
        <v>11</v>
      </c>
      <c r="C105" s="39"/>
      <c r="D105" s="39"/>
      <c r="E105" s="39"/>
      <c r="F105" s="40"/>
      <c r="G105" s="40"/>
      <c r="H105" s="40"/>
      <c r="I105" s="40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40">
        <v>0.27083333333333331</v>
      </c>
      <c r="AH105" s="40">
        <v>0.27083333333333331</v>
      </c>
      <c r="AI105" s="40">
        <v>0.8125</v>
      </c>
      <c r="AJ105" s="40">
        <v>0.8125</v>
      </c>
      <c r="AK105" s="39">
        <v>278</v>
      </c>
      <c r="AL105" s="39"/>
      <c r="AN105" s="39" t="s">
        <v>335</v>
      </c>
      <c r="AO105" s="6" t="str">
        <f t="shared" si="1"/>
        <v>A2391</v>
      </c>
    </row>
    <row r="106" spans="1:41">
      <c r="A106" s="319">
        <v>45087</v>
      </c>
      <c r="B106" s="39" t="s">
        <v>12</v>
      </c>
      <c r="C106" s="39"/>
      <c r="D106" s="39"/>
      <c r="E106" s="39"/>
      <c r="F106" s="40"/>
      <c r="G106" s="40"/>
      <c r="H106" s="40"/>
      <c r="I106" s="40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40">
        <v>0.21527777777777779</v>
      </c>
      <c r="AH106" s="40">
        <v>0.21527777777777779</v>
      </c>
      <c r="AI106" s="40">
        <v>0.60416666666666663</v>
      </c>
      <c r="AJ106" s="40">
        <v>0.60416666666666663</v>
      </c>
      <c r="AK106" s="39">
        <v>259</v>
      </c>
      <c r="AL106" s="39"/>
      <c r="AN106" s="39" t="s">
        <v>336</v>
      </c>
      <c r="AO106" s="6" t="str">
        <f t="shared" si="1"/>
        <v>A2401</v>
      </c>
    </row>
    <row r="107" spans="1:41">
      <c r="A107" s="319">
        <v>45087</v>
      </c>
      <c r="B107" s="39" t="s">
        <v>13</v>
      </c>
      <c r="C107" s="39"/>
      <c r="D107" s="39"/>
      <c r="E107" s="39"/>
      <c r="F107" s="40"/>
      <c r="G107" s="40"/>
      <c r="H107" s="40"/>
      <c r="I107" s="40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40">
        <v>0.29166666666666669</v>
      </c>
      <c r="AH107" s="40">
        <v>0.29166666666666669</v>
      </c>
      <c r="AI107" s="40">
        <v>0.83333333333333337</v>
      </c>
      <c r="AJ107" s="40">
        <v>0.83333333333333337</v>
      </c>
      <c r="AK107" s="39">
        <v>118</v>
      </c>
      <c r="AL107" s="39"/>
      <c r="AN107" s="39" t="s">
        <v>337</v>
      </c>
      <c r="AO107" s="6" t="str">
        <f t="shared" si="1"/>
        <v>A2411</v>
      </c>
    </row>
    <row r="108" spans="1:41">
      <c r="A108" s="319">
        <v>45087</v>
      </c>
      <c r="B108" s="39" t="s">
        <v>14</v>
      </c>
      <c r="C108" s="39"/>
      <c r="D108" s="39"/>
      <c r="E108" s="39"/>
      <c r="F108" s="40"/>
      <c r="G108" s="40"/>
      <c r="H108" s="40"/>
      <c r="I108" s="40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40">
        <v>0.22916666666666666</v>
      </c>
      <c r="AH108" s="40">
        <v>0.22916666666666666</v>
      </c>
      <c r="AI108" s="40">
        <v>0.79166666666666663</v>
      </c>
      <c r="AJ108" s="40">
        <v>0.79166666666666663</v>
      </c>
      <c r="AK108" s="39">
        <v>259</v>
      </c>
      <c r="AL108" s="39"/>
      <c r="AN108" s="39" t="s">
        <v>338</v>
      </c>
      <c r="AO108" s="6" t="str">
        <f t="shared" si="1"/>
        <v>A2421</v>
      </c>
    </row>
    <row r="109" spans="1:41">
      <c r="A109" s="319">
        <v>45087</v>
      </c>
      <c r="B109" s="39" t="s">
        <v>15</v>
      </c>
      <c r="C109" s="39"/>
      <c r="D109" s="39"/>
      <c r="E109" s="39"/>
      <c r="F109" s="40"/>
      <c r="G109" s="40"/>
      <c r="H109" s="40"/>
      <c r="I109" s="40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40">
        <v>0.3125</v>
      </c>
      <c r="AH109" s="40">
        <v>0.3125</v>
      </c>
      <c r="AI109" s="40">
        <v>0.79166666666666663</v>
      </c>
      <c r="AJ109" s="40">
        <v>0.79166666666666663</v>
      </c>
      <c r="AK109" s="39">
        <v>175</v>
      </c>
      <c r="AL109" s="39"/>
      <c r="AN109" s="39" t="s">
        <v>339</v>
      </c>
      <c r="AO109" s="6" t="str">
        <f t="shared" si="1"/>
        <v>A2431</v>
      </c>
    </row>
    <row r="110" spans="1:41">
      <c r="A110" s="319">
        <v>45087</v>
      </c>
      <c r="B110" s="39" t="s">
        <v>16</v>
      </c>
      <c r="C110" s="39"/>
      <c r="D110" s="39"/>
      <c r="E110" s="39"/>
      <c r="F110" s="40"/>
      <c r="G110" s="40"/>
      <c r="H110" s="40"/>
      <c r="I110" s="40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40">
        <v>0.21527777777777779</v>
      </c>
      <c r="AH110" s="40">
        <v>0.21527777777777779</v>
      </c>
      <c r="AI110" s="40">
        <v>0.625</v>
      </c>
      <c r="AJ110" s="40">
        <v>0.625</v>
      </c>
      <c r="AK110" s="39">
        <v>221</v>
      </c>
      <c r="AL110" s="39"/>
      <c r="AN110" s="39" t="s">
        <v>340</v>
      </c>
      <c r="AO110" s="6" t="str">
        <f t="shared" si="1"/>
        <v>A2441</v>
      </c>
    </row>
    <row r="111" spans="1:41">
      <c r="A111" s="319">
        <v>45087</v>
      </c>
      <c r="B111" s="39" t="s">
        <v>17</v>
      </c>
      <c r="C111" s="39"/>
      <c r="D111" s="39"/>
      <c r="E111" s="39"/>
      <c r="F111" s="40"/>
      <c r="G111" s="40"/>
      <c r="H111" s="40"/>
      <c r="I111" s="40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40">
        <v>0.21527777777777779</v>
      </c>
      <c r="AH111" s="40">
        <v>0.21527777777777779</v>
      </c>
      <c r="AI111" s="40">
        <v>0.72916666666666663</v>
      </c>
      <c r="AJ111" s="40">
        <v>0.72916666666666663</v>
      </c>
      <c r="AK111" s="39">
        <v>222</v>
      </c>
      <c r="AL111" s="39"/>
      <c r="AN111" s="39" t="s">
        <v>341</v>
      </c>
      <c r="AO111" s="6" t="str">
        <f t="shared" si="1"/>
        <v>A2451</v>
      </c>
    </row>
    <row r="112" spans="1:41">
      <c r="A112" s="319">
        <v>45087</v>
      </c>
      <c r="B112" s="39" t="s">
        <v>18</v>
      </c>
      <c r="C112" s="39"/>
      <c r="D112" s="39"/>
      <c r="E112" s="39"/>
      <c r="F112" s="40"/>
      <c r="G112" s="40"/>
      <c r="H112" s="40"/>
      <c r="I112" s="40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40">
        <v>0.21527777777777779</v>
      </c>
      <c r="AH112" s="40">
        <v>0.21527777777777779</v>
      </c>
      <c r="AI112" s="40">
        <v>0.70833333333333337</v>
      </c>
      <c r="AJ112" s="40">
        <v>0.70833333333333337</v>
      </c>
      <c r="AK112" s="39">
        <v>291</v>
      </c>
      <c r="AL112" s="39"/>
      <c r="AN112" s="39" t="s">
        <v>342</v>
      </c>
      <c r="AO112" s="6" t="str">
        <f t="shared" si="1"/>
        <v>A2461</v>
      </c>
    </row>
    <row r="113" spans="1:41">
      <c r="A113" s="319">
        <v>45087</v>
      </c>
      <c r="B113" s="39" t="s">
        <v>19</v>
      </c>
      <c r="C113" s="39"/>
      <c r="D113" s="39"/>
      <c r="E113" s="39"/>
      <c r="F113" s="40"/>
      <c r="G113" s="40"/>
      <c r="H113" s="40"/>
      <c r="I113" s="40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40">
        <v>0.27083333333333331</v>
      </c>
      <c r="AH113" s="40">
        <v>0.27083333333333331</v>
      </c>
      <c r="AI113" s="40">
        <v>0.79166666666666663</v>
      </c>
      <c r="AJ113" s="40">
        <v>0.79166666666666663</v>
      </c>
      <c r="AK113" s="39">
        <v>100</v>
      </c>
      <c r="AL113" s="39"/>
      <c r="AN113" s="39" t="s">
        <v>343</v>
      </c>
      <c r="AO113" s="6" t="str">
        <f t="shared" si="1"/>
        <v>A2471</v>
      </c>
    </row>
    <row r="114" spans="1:41">
      <c r="A114" s="319">
        <v>45087</v>
      </c>
      <c r="B114" s="39" t="s">
        <v>20</v>
      </c>
      <c r="C114" s="39"/>
      <c r="D114" s="39"/>
      <c r="E114" s="39"/>
      <c r="F114" s="40"/>
      <c r="G114" s="40"/>
      <c r="H114" s="40"/>
      <c r="I114" s="40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40">
        <v>0.22916666666666666</v>
      </c>
      <c r="AH114" s="40">
        <v>0.22916666666666666</v>
      </c>
      <c r="AI114" s="40">
        <v>0.75</v>
      </c>
      <c r="AJ114" s="40">
        <v>0.75</v>
      </c>
      <c r="AK114" s="39">
        <v>161</v>
      </c>
      <c r="AL114" s="39"/>
      <c r="AN114" s="39" t="s">
        <v>344</v>
      </c>
      <c r="AO114" s="6" t="str">
        <f t="shared" si="1"/>
        <v>A2491</v>
      </c>
    </row>
    <row r="115" spans="1:41">
      <c r="A115" s="319">
        <v>45087</v>
      </c>
      <c r="B115" s="39" t="s">
        <v>21</v>
      </c>
      <c r="C115" s="39"/>
      <c r="D115" s="39"/>
      <c r="E115" s="39"/>
      <c r="F115" s="40"/>
      <c r="G115" s="40"/>
      <c r="H115" s="40"/>
      <c r="I115" s="40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40">
        <v>0.25</v>
      </c>
      <c r="AH115" s="40">
        <v>0.25</v>
      </c>
      <c r="AI115" s="40">
        <v>0.70833333333333337</v>
      </c>
      <c r="AJ115" s="40">
        <v>0.70833333333333337</v>
      </c>
      <c r="AK115" s="39">
        <v>58</v>
      </c>
      <c r="AL115" s="39"/>
      <c r="AN115" s="39" t="s">
        <v>345</v>
      </c>
      <c r="AO115" s="6" t="str">
        <f t="shared" si="1"/>
        <v>A2501</v>
      </c>
    </row>
    <row r="116" spans="1:41">
      <c r="A116" s="319">
        <v>45087</v>
      </c>
      <c r="B116" s="39" t="s">
        <v>22</v>
      </c>
      <c r="C116" s="39"/>
      <c r="D116" s="39"/>
      <c r="E116" s="39"/>
      <c r="F116" s="40"/>
      <c r="G116" s="40"/>
      <c r="H116" s="40"/>
      <c r="I116" s="40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40">
        <v>0.27083333333333331</v>
      </c>
      <c r="AH116" s="40">
        <v>0.27083333333333331</v>
      </c>
      <c r="AI116" s="40">
        <v>0.70833333333333337</v>
      </c>
      <c r="AJ116" s="40">
        <v>0.70833333333333337</v>
      </c>
      <c r="AK116" s="39">
        <v>278</v>
      </c>
      <c r="AL116" s="39"/>
      <c r="AN116" s="39" t="s">
        <v>346</v>
      </c>
      <c r="AO116" s="6" t="str">
        <f t="shared" si="1"/>
        <v>A2521</v>
      </c>
    </row>
    <row r="117" spans="1:41">
      <c r="A117" s="319">
        <v>45087</v>
      </c>
      <c r="B117" s="39" t="s">
        <v>23</v>
      </c>
      <c r="C117" s="39"/>
      <c r="D117" s="39"/>
      <c r="E117" s="39"/>
      <c r="F117" s="40"/>
      <c r="G117" s="40"/>
      <c r="H117" s="40"/>
      <c r="I117" s="40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40">
        <v>0.29166666666666669</v>
      </c>
      <c r="AH117" s="40">
        <v>0.29166666666666669</v>
      </c>
      <c r="AI117" s="40">
        <v>0.75</v>
      </c>
      <c r="AJ117" s="40">
        <v>0.75</v>
      </c>
      <c r="AK117" s="39">
        <v>134</v>
      </c>
      <c r="AL117" s="39"/>
      <c r="AN117" s="39" t="s">
        <v>347</v>
      </c>
      <c r="AO117" s="6" t="str">
        <f t="shared" si="1"/>
        <v>A2551</v>
      </c>
    </row>
    <row r="118" spans="1:41">
      <c r="A118" s="319">
        <v>45088</v>
      </c>
      <c r="B118" s="39" t="s">
        <v>5</v>
      </c>
      <c r="C118" s="39"/>
      <c r="D118" s="39"/>
      <c r="E118" s="39"/>
      <c r="F118" s="40"/>
      <c r="G118" s="40"/>
      <c r="H118" s="40"/>
      <c r="I118" s="40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40">
        <v>0.22916666666666666</v>
      </c>
      <c r="AH118" s="40">
        <v>0.22916666666666666</v>
      </c>
      <c r="AI118" s="40">
        <v>0.77083333333333337</v>
      </c>
      <c r="AJ118" s="40">
        <v>0.77083333333333337</v>
      </c>
      <c r="AK118" s="39">
        <v>259</v>
      </c>
      <c r="AL118" s="39"/>
      <c r="AN118" s="39" t="s">
        <v>329</v>
      </c>
      <c r="AO118" s="6" t="str">
        <f t="shared" si="1"/>
        <v>A2321</v>
      </c>
    </row>
    <row r="119" spans="1:41">
      <c r="A119" s="319">
        <v>45088</v>
      </c>
      <c r="B119" s="39" t="s">
        <v>6</v>
      </c>
      <c r="C119" s="39"/>
      <c r="D119" s="39"/>
      <c r="E119" s="39"/>
      <c r="F119" s="40"/>
      <c r="G119" s="40"/>
      <c r="H119" s="40"/>
      <c r="I119" s="40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40">
        <v>0.22916666666666666</v>
      </c>
      <c r="AH119" s="40">
        <v>0.22916666666666666</v>
      </c>
      <c r="AI119" s="40">
        <v>0.8125</v>
      </c>
      <c r="AJ119" s="40">
        <v>0.8125</v>
      </c>
      <c r="AK119" s="39">
        <v>278</v>
      </c>
      <c r="AL119" s="39"/>
      <c r="AN119" s="39" t="s">
        <v>330</v>
      </c>
      <c r="AO119" s="6" t="str">
        <f t="shared" si="1"/>
        <v>A2331</v>
      </c>
    </row>
    <row r="120" spans="1:41">
      <c r="A120" s="319">
        <v>45088</v>
      </c>
      <c r="B120" s="39" t="s">
        <v>7</v>
      </c>
      <c r="C120" s="39"/>
      <c r="D120" s="39"/>
      <c r="E120" s="39"/>
      <c r="F120" s="40"/>
      <c r="G120" s="40"/>
      <c r="H120" s="40"/>
      <c r="I120" s="40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40">
        <v>0.27083333333333331</v>
      </c>
      <c r="AH120" s="40">
        <v>0.27083333333333331</v>
      </c>
      <c r="AI120" s="40">
        <v>0.70833333333333337</v>
      </c>
      <c r="AJ120" s="40">
        <v>0.70833333333333337</v>
      </c>
      <c r="AK120" s="39">
        <v>259</v>
      </c>
      <c r="AL120" s="39"/>
      <c r="AN120" s="39" t="s">
        <v>331</v>
      </c>
      <c r="AO120" s="6" t="str">
        <f t="shared" si="1"/>
        <v>A2351</v>
      </c>
    </row>
    <row r="121" spans="1:41">
      <c r="A121" s="319">
        <v>45088</v>
      </c>
      <c r="B121" s="39" t="s">
        <v>8</v>
      </c>
      <c r="C121" s="39"/>
      <c r="D121" s="39"/>
      <c r="E121" s="39"/>
      <c r="F121" s="40"/>
      <c r="G121" s="40"/>
      <c r="H121" s="40"/>
      <c r="I121" s="40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40">
        <v>0.27083333333333331</v>
      </c>
      <c r="AH121" s="40">
        <v>0.27083333333333331</v>
      </c>
      <c r="AI121" s="40">
        <v>0.79166666666666663</v>
      </c>
      <c r="AJ121" s="40">
        <v>0.79166666666666663</v>
      </c>
      <c r="AK121" s="39">
        <v>118</v>
      </c>
      <c r="AL121" s="39"/>
      <c r="AN121" s="39" t="s">
        <v>332</v>
      </c>
      <c r="AO121" s="6" t="str">
        <f t="shared" si="1"/>
        <v>A2361</v>
      </c>
    </row>
    <row r="122" spans="1:41">
      <c r="A122" s="319">
        <v>45088</v>
      </c>
      <c r="B122" s="39" t="s">
        <v>9</v>
      </c>
      <c r="C122" s="39"/>
      <c r="D122" s="39"/>
      <c r="E122" s="39"/>
      <c r="F122" s="40"/>
      <c r="G122" s="40"/>
      <c r="H122" s="40"/>
      <c r="I122" s="40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40">
        <v>0.25</v>
      </c>
      <c r="AH122" s="40">
        <v>0.25</v>
      </c>
      <c r="AI122" s="40">
        <v>0.79166666666666663</v>
      </c>
      <c r="AJ122" s="40">
        <v>0.79166666666666663</v>
      </c>
      <c r="AK122" s="39">
        <v>259</v>
      </c>
      <c r="AL122" s="39"/>
      <c r="AN122" s="39" t="s">
        <v>333</v>
      </c>
      <c r="AO122" s="6" t="str">
        <f t="shared" si="1"/>
        <v>A2371</v>
      </c>
    </row>
    <row r="123" spans="1:41">
      <c r="A123" s="319">
        <v>45088</v>
      </c>
      <c r="B123" s="39" t="s">
        <v>10</v>
      </c>
      <c r="C123" s="39"/>
      <c r="D123" s="39"/>
      <c r="E123" s="39"/>
      <c r="F123" s="40"/>
      <c r="G123" s="40"/>
      <c r="H123" s="40"/>
      <c r="I123" s="40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40">
        <v>0.25</v>
      </c>
      <c r="AH123" s="40">
        <v>0.25</v>
      </c>
      <c r="AI123" s="40">
        <v>0.79166666666666663</v>
      </c>
      <c r="AJ123" s="40">
        <v>0.79166666666666663</v>
      </c>
      <c r="AK123" s="39">
        <v>175</v>
      </c>
      <c r="AL123" s="39"/>
      <c r="AN123" s="39" t="s">
        <v>334</v>
      </c>
      <c r="AO123" s="6" t="str">
        <f t="shared" si="1"/>
        <v>A2381</v>
      </c>
    </row>
    <row r="124" spans="1:41">
      <c r="A124" s="319">
        <v>45088</v>
      </c>
      <c r="B124" s="39" t="s">
        <v>11</v>
      </c>
      <c r="C124" s="39"/>
      <c r="D124" s="39"/>
      <c r="E124" s="39"/>
      <c r="F124" s="40"/>
      <c r="G124" s="40"/>
      <c r="H124" s="40"/>
      <c r="I124" s="40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40">
        <v>0.27083333333333331</v>
      </c>
      <c r="AH124" s="40">
        <v>0.27083333333333331</v>
      </c>
      <c r="AI124" s="40">
        <v>0.8125</v>
      </c>
      <c r="AJ124" s="40">
        <v>0.8125</v>
      </c>
      <c r="AK124" s="39">
        <v>221</v>
      </c>
      <c r="AL124" s="39"/>
      <c r="AN124" s="39" t="s">
        <v>335</v>
      </c>
      <c r="AO124" s="6" t="str">
        <f t="shared" si="1"/>
        <v>A2391</v>
      </c>
    </row>
    <row r="125" spans="1:41">
      <c r="A125" s="319">
        <v>45088</v>
      </c>
      <c r="B125" s="39" t="s">
        <v>12</v>
      </c>
      <c r="C125" s="39"/>
      <c r="D125" s="39"/>
      <c r="E125" s="39"/>
      <c r="F125" s="40"/>
      <c r="G125" s="40"/>
      <c r="H125" s="40"/>
      <c r="I125" s="40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40">
        <v>0.21527777777777779</v>
      </c>
      <c r="AH125" s="40">
        <v>0.21527777777777779</v>
      </c>
      <c r="AI125" s="40">
        <v>0.60416666666666663</v>
      </c>
      <c r="AJ125" s="40">
        <v>0.60416666666666663</v>
      </c>
      <c r="AK125" s="39">
        <v>222</v>
      </c>
      <c r="AL125" s="39"/>
      <c r="AN125" s="39" t="s">
        <v>336</v>
      </c>
      <c r="AO125" s="6" t="str">
        <f t="shared" si="1"/>
        <v>A2401</v>
      </c>
    </row>
    <row r="126" spans="1:41">
      <c r="A126" s="319">
        <v>45088</v>
      </c>
      <c r="B126" s="39" t="s">
        <v>13</v>
      </c>
      <c r="C126" s="39"/>
      <c r="D126" s="39"/>
      <c r="E126" s="39"/>
      <c r="F126" s="40"/>
      <c r="G126" s="40"/>
      <c r="H126" s="40"/>
      <c r="I126" s="40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40">
        <v>0.29166666666666669</v>
      </c>
      <c r="AH126" s="40">
        <v>0.29166666666666669</v>
      </c>
      <c r="AI126" s="40">
        <v>0.83333333333333337</v>
      </c>
      <c r="AJ126" s="40">
        <v>0.83333333333333337</v>
      </c>
      <c r="AK126" s="39">
        <v>291</v>
      </c>
      <c r="AL126" s="39"/>
      <c r="AN126" s="39" t="s">
        <v>337</v>
      </c>
      <c r="AO126" s="6" t="str">
        <f t="shared" si="1"/>
        <v>A2411</v>
      </c>
    </row>
    <row r="127" spans="1:41">
      <c r="A127" s="319">
        <v>45088</v>
      </c>
      <c r="B127" s="39" t="s">
        <v>14</v>
      </c>
      <c r="C127" s="39"/>
      <c r="D127" s="39"/>
      <c r="E127" s="39"/>
      <c r="F127" s="40"/>
      <c r="G127" s="40"/>
      <c r="H127" s="40"/>
      <c r="I127" s="40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40">
        <v>0.22916666666666666</v>
      </c>
      <c r="AH127" s="40">
        <v>0.22916666666666666</v>
      </c>
      <c r="AI127" s="40">
        <v>0.79166666666666663</v>
      </c>
      <c r="AJ127" s="40">
        <v>0.79166666666666663</v>
      </c>
      <c r="AK127" s="39">
        <v>100</v>
      </c>
      <c r="AL127" s="39"/>
      <c r="AN127" s="39" t="s">
        <v>338</v>
      </c>
      <c r="AO127" s="6" t="str">
        <f t="shared" si="1"/>
        <v>A2421</v>
      </c>
    </row>
    <row r="128" spans="1:41">
      <c r="A128" s="319">
        <v>45088</v>
      </c>
      <c r="B128" s="39" t="s">
        <v>15</v>
      </c>
      <c r="C128" s="39"/>
      <c r="D128" s="39"/>
      <c r="E128" s="39"/>
      <c r="F128" s="40"/>
      <c r="G128" s="40"/>
      <c r="H128" s="40"/>
      <c r="I128" s="40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40">
        <v>0.3125</v>
      </c>
      <c r="AH128" s="40">
        <v>0.3125</v>
      </c>
      <c r="AI128" s="40">
        <v>0.79166666666666663</v>
      </c>
      <c r="AJ128" s="40">
        <v>0.79166666666666663</v>
      </c>
      <c r="AK128" s="39">
        <v>161</v>
      </c>
      <c r="AL128" s="39"/>
      <c r="AN128" s="39" t="s">
        <v>339</v>
      </c>
      <c r="AO128" s="6" t="str">
        <f t="shared" si="1"/>
        <v>A2431</v>
      </c>
    </row>
    <row r="129" spans="1:41">
      <c r="A129" s="319">
        <v>45088</v>
      </c>
      <c r="B129" s="39" t="s">
        <v>16</v>
      </c>
      <c r="C129" s="39"/>
      <c r="D129" s="39"/>
      <c r="E129" s="39"/>
      <c r="F129" s="40"/>
      <c r="G129" s="40"/>
      <c r="H129" s="40"/>
      <c r="I129" s="40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40">
        <v>0.21527777777777779</v>
      </c>
      <c r="AH129" s="40">
        <v>0.21527777777777779</v>
      </c>
      <c r="AI129" s="40">
        <v>0.625</v>
      </c>
      <c r="AJ129" s="40">
        <v>0.625</v>
      </c>
      <c r="AK129" s="39">
        <v>58</v>
      </c>
      <c r="AL129" s="39"/>
      <c r="AN129" s="39" t="s">
        <v>340</v>
      </c>
      <c r="AO129" s="6" t="str">
        <f t="shared" si="1"/>
        <v>A2441</v>
      </c>
    </row>
    <row r="130" spans="1:41">
      <c r="A130" s="319">
        <v>45088</v>
      </c>
      <c r="B130" s="39" t="s">
        <v>17</v>
      </c>
      <c r="C130" s="39"/>
      <c r="D130" s="39"/>
      <c r="E130" s="39"/>
      <c r="F130" s="40"/>
      <c r="G130" s="40"/>
      <c r="H130" s="40"/>
      <c r="I130" s="40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40">
        <v>0.21527777777777779</v>
      </c>
      <c r="AH130" s="40">
        <v>0.21527777777777779</v>
      </c>
      <c r="AI130" s="40">
        <v>0.72916666666666663</v>
      </c>
      <c r="AJ130" s="40">
        <v>0.72916666666666663</v>
      </c>
      <c r="AK130" s="39">
        <v>278</v>
      </c>
      <c r="AL130" s="39"/>
      <c r="AN130" s="39" t="s">
        <v>341</v>
      </c>
      <c r="AO130" s="6" t="str">
        <f t="shared" si="1"/>
        <v>A2451</v>
      </c>
    </row>
    <row r="131" spans="1:41">
      <c r="A131" s="319">
        <v>45088</v>
      </c>
      <c r="B131" s="39" t="s">
        <v>18</v>
      </c>
      <c r="C131" s="39"/>
      <c r="D131" s="39"/>
      <c r="E131" s="39"/>
      <c r="F131" s="40"/>
      <c r="G131" s="40"/>
      <c r="H131" s="40"/>
      <c r="I131" s="40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40">
        <v>0.21527777777777779</v>
      </c>
      <c r="AH131" s="40">
        <v>0.21527777777777779</v>
      </c>
      <c r="AI131" s="40">
        <v>0.70833333333333337</v>
      </c>
      <c r="AJ131" s="40">
        <v>0.70833333333333337</v>
      </c>
      <c r="AK131" s="39">
        <v>134</v>
      </c>
      <c r="AL131" s="39"/>
      <c r="AN131" s="39" t="s">
        <v>342</v>
      </c>
      <c r="AO131" s="6" t="str">
        <f t="shared" si="1"/>
        <v>A2461</v>
      </c>
    </row>
    <row r="132" spans="1:41">
      <c r="A132" s="319">
        <v>45088</v>
      </c>
      <c r="B132" s="39" t="s">
        <v>19</v>
      </c>
      <c r="C132" s="39"/>
      <c r="D132" s="39"/>
      <c r="E132" s="39"/>
      <c r="F132" s="40"/>
      <c r="G132" s="40"/>
      <c r="H132" s="40"/>
      <c r="I132" s="40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40">
        <v>0.27083333333333331</v>
      </c>
      <c r="AH132" s="40">
        <v>0.27083333333333331</v>
      </c>
      <c r="AI132" s="40">
        <v>0.79166666666666663</v>
      </c>
      <c r="AJ132" s="40">
        <v>0.79166666666666663</v>
      </c>
      <c r="AK132" s="39">
        <v>259</v>
      </c>
      <c r="AL132" s="39"/>
      <c r="AN132" s="39" t="s">
        <v>343</v>
      </c>
      <c r="AO132" s="6" t="str">
        <f t="shared" si="1"/>
        <v>A2471</v>
      </c>
    </row>
    <row r="133" spans="1:41">
      <c r="A133" s="319">
        <v>45088</v>
      </c>
      <c r="B133" s="39" t="s">
        <v>20</v>
      </c>
      <c r="C133" s="39"/>
      <c r="D133" s="39"/>
      <c r="E133" s="39"/>
      <c r="F133" s="40"/>
      <c r="G133" s="40"/>
      <c r="H133" s="40"/>
      <c r="I133" s="40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40">
        <v>0.22916666666666666</v>
      </c>
      <c r="AH133" s="40">
        <v>0.22916666666666666</v>
      </c>
      <c r="AI133" s="40">
        <v>0.75</v>
      </c>
      <c r="AJ133" s="40">
        <v>0.75</v>
      </c>
      <c r="AK133" s="39">
        <v>278</v>
      </c>
      <c r="AL133" s="39"/>
      <c r="AN133" s="39" t="s">
        <v>344</v>
      </c>
      <c r="AO133" s="6" t="str">
        <f t="shared" ref="AO133:AO196" si="2">MID(AN133,2,4)&amp;"1"</f>
        <v>A2491</v>
      </c>
    </row>
    <row r="134" spans="1:41">
      <c r="A134" s="319">
        <v>45088</v>
      </c>
      <c r="B134" s="39" t="s">
        <v>21</v>
      </c>
      <c r="C134" s="39"/>
      <c r="D134" s="39"/>
      <c r="E134" s="39"/>
      <c r="F134" s="40"/>
      <c r="G134" s="40"/>
      <c r="H134" s="40"/>
      <c r="I134" s="40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40">
        <v>0.25</v>
      </c>
      <c r="AH134" s="40">
        <v>0.25</v>
      </c>
      <c r="AI134" s="40">
        <v>0.70833333333333337</v>
      </c>
      <c r="AJ134" s="40">
        <v>0.70833333333333337</v>
      </c>
      <c r="AK134" s="39">
        <v>259</v>
      </c>
      <c r="AL134" s="39"/>
      <c r="AN134" s="39" t="s">
        <v>345</v>
      </c>
      <c r="AO134" s="6" t="str">
        <f t="shared" si="2"/>
        <v>A2501</v>
      </c>
    </row>
    <row r="135" spans="1:41">
      <c r="A135" s="319">
        <v>45088</v>
      </c>
      <c r="B135" s="39" t="s">
        <v>22</v>
      </c>
      <c r="C135" s="39"/>
      <c r="D135" s="39"/>
      <c r="E135" s="39"/>
      <c r="F135" s="40"/>
      <c r="G135" s="40"/>
      <c r="H135" s="40"/>
      <c r="I135" s="40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40">
        <v>0.27083333333333331</v>
      </c>
      <c r="AH135" s="40">
        <v>0.27083333333333331</v>
      </c>
      <c r="AI135" s="40">
        <v>0.70833333333333337</v>
      </c>
      <c r="AJ135" s="40">
        <v>0.70833333333333337</v>
      </c>
      <c r="AK135" s="39">
        <v>118</v>
      </c>
      <c r="AL135" s="39"/>
      <c r="AN135" s="39" t="s">
        <v>346</v>
      </c>
      <c r="AO135" s="6" t="str">
        <f t="shared" si="2"/>
        <v>A2521</v>
      </c>
    </row>
    <row r="136" spans="1:41">
      <c r="A136" s="319">
        <v>45088</v>
      </c>
      <c r="B136" s="39" t="s">
        <v>23</v>
      </c>
      <c r="C136" s="39"/>
      <c r="D136" s="39"/>
      <c r="E136" s="39"/>
      <c r="F136" s="40"/>
      <c r="G136" s="40"/>
      <c r="H136" s="40"/>
      <c r="I136" s="40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40">
        <v>0.29166666666666669</v>
      </c>
      <c r="AH136" s="40">
        <v>0.29166666666666669</v>
      </c>
      <c r="AI136" s="40">
        <v>0.75</v>
      </c>
      <c r="AJ136" s="40">
        <v>0.75</v>
      </c>
      <c r="AK136" s="39">
        <v>259</v>
      </c>
      <c r="AL136" s="39"/>
      <c r="AN136" s="39" t="s">
        <v>347</v>
      </c>
      <c r="AO136" s="6" t="str">
        <f t="shared" si="2"/>
        <v>A2551</v>
      </c>
    </row>
    <row r="137" spans="1:41">
      <c r="A137" s="319">
        <v>45089</v>
      </c>
      <c r="B137" s="39" t="s">
        <v>5</v>
      </c>
      <c r="C137" s="39"/>
      <c r="D137" s="39"/>
      <c r="E137" s="39"/>
      <c r="F137" s="40"/>
      <c r="G137" s="40"/>
      <c r="H137" s="40"/>
      <c r="I137" s="40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40">
        <v>0.22916666666666666</v>
      </c>
      <c r="AH137" s="40">
        <v>0.22916666666666666</v>
      </c>
      <c r="AI137" s="40">
        <v>0.77083333333333337</v>
      </c>
      <c r="AJ137" s="40">
        <v>0.77083333333333337</v>
      </c>
      <c r="AK137" s="39">
        <v>175</v>
      </c>
      <c r="AL137" s="39"/>
      <c r="AN137" s="39" t="s">
        <v>329</v>
      </c>
      <c r="AO137" s="6" t="str">
        <f t="shared" si="2"/>
        <v>A2321</v>
      </c>
    </row>
    <row r="138" spans="1:41">
      <c r="A138" s="319">
        <v>45089</v>
      </c>
      <c r="B138" s="39" t="s">
        <v>6</v>
      </c>
      <c r="C138" s="39"/>
      <c r="D138" s="39"/>
      <c r="E138" s="39"/>
      <c r="F138" s="40"/>
      <c r="G138" s="40"/>
      <c r="H138" s="40"/>
      <c r="I138" s="40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40">
        <v>0.22916666666666666</v>
      </c>
      <c r="AH138" s="40">
        <v>0.22916666666666666</v>
      </c>
      <c r="AI138" s="40">
        <v>0.8125</v>
      </c>
      <c r="AJ138" s="40">
        <v>0.8125</v>
      </c>
      <c r="AK138" s="39">
        <v>221</v>
      </c>
      <c r="AL138" s="39"/>
      <c r="AN138" s="39" t="s">
        <v>330</v>
      </c>
      <c r="AO138" s="6" t="str">
        <f t="shared" si="2"/>
        <v>A2331</v>
      </c>
    </row>
    <row r="139" spans="1:41">
      <c r="A139" s="319">
        <v>45089</v>
      </c>
      <c r="B139" s="39" t="s">
        <v>7</v>
      </c>
      <c r="C139" s="39"/>
      <c r="D139" s="39"/>
      <c r="E139" s="39"/>
      <c r="F139" s="40"/>
      <c r="G139" s="40"/>
      <c r="H139" s="40"/>
      <c r="I139" s="40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40">
        <v>0.27083333333333331</v>
      </c>
      <c r="AH139" s="40">
        <v>0.27083333333333331</v>
      </c>
      <c r="AI139" s="40">
        <v>0.70833333333333337</v>
      </c>
      <c r="AJ139" s="40">
        <v>0.70833333333333337</v>
      </c>
      <c r="AK139" s="39">
        <v>222</v>
      </c>
      <c r="AL139" s="39"/>
      <c r="AN139" s="39" t="s">
        <v>331</v>
      </c>
      <c r="AO139" s="6" t="str">
        <f t="shared" si="2"/>
        <v>A2351</v>
      </c>
    </row>
    <row r="140" spans="1:41">
      <c r="A140" s="319">
        <v>45089</v>
      </c>
      <c r="B140" s="39" t="s">
        <v>8</v>
      </c>
      <c r="C140" s="39"/>
      <c r="D140" s="39"/>
      <c r="E140" s="39"/>
      <c r="F140" s="40"/>
      <c r="G140" s="40"/>
      <c r="H140" s="40"/>
      <c r="I140" s="40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40">
        <v>0.27083333333333331</v>
      </c>
      <c r="AH140" s="40">
        <v>0.27083333333333331</v>
      </c>
      <c r="AI140" s="40">
        <v>0.79166666666666663</v>
      </c>
      <c r="AJ140" s="40">
        <v>0.79166666666666663</v>
      </c>
      <c r="AK140" s="39">
        <v>100</v>
      </c>
      <c r="AL140" s="39"/>
      <c r="AN140" s="39" t="s">
        <v>332</v>
      </c>
      <c r="AO140" s="6" t="str">
        <f t="shared" si="2"/>
        <v>A2361</v>
      </c>
    </row>
    <row r="141" spans="1:41">
      <c r="A141" s="319">
        <v>45089</v>
      </c>
      <c r="B141" s="39" t="s">
        <v>9</v>
      </c>
      <c r="C141" s="39"/>
      <c r="D141" s="39"/>
      <c r="E141" s="39"/>
      <c r="F141" s="40"/>
      <c r="G141" s="40"/>
      <c r="H141" s="40"/>
      <c r="I141" s="40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40">
        <v>0.25</v>
      </c>
      <c r="AH141" s="40">
        <v>0.25</v>
      </c>
      <c r="AI141" s="40">
        <v>0.79166666666666663</v>
      </c>
      <c r="AJ141" s="40">
        <v>0.79166666666666663</v>
      </c>
      <c r="AK141" s="39">
        <v>161</v>
      </c>
      <c r="AL141" s="39"/>
      <c r="AN141" s="39" t="s">
        <v>333</v>
      </c>
      <c r="AO141" s="6" t="str">
        <f t="shared" si="2"/>
        <v>A2371</v>
      </c>
    </row>
    <row r="142" spans="1:41">
      <c r="A142" s="319">
        <v>45089</v>
      </c>
      <c r="B142" s="39" t="s">
        <v>10</v>
      </c>
      <c r="C142" s="39"/>
      <c r="D142" s="39"/>
      <c r="E142" s="39"/>
      <c r="F142" s="40"/>
      <c r="G142" s="40"/>
      <c r="H142" s="40"/>
      <c r="I142" s="40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40">
        <v>0.25</v>
      </c>
      <c r="AH142" s="40">
        <v>0.25</v>
      </c>
      <c r="AI142" s="40">
        <v>0.79166666666666663</v>
      </c>
      <c r="AJ142" s="40">
        <v>0.79166666666666663</v>
      </c>
      <c r="AK142" s="39">
        <v>58</v>
      </c>
      <c r="AL142" s="39"/>
      <c r="AN142" s="39" t="s">
        <v>334</v>
      </c>
      <c r="AO142" s="6" t="str">
        <f t="shared" si="2"/>
        <v>A2381</v>
      </c>
    </row>
    <row r="143" spans="1:41">
      <c r="A143" s="319">
        <v>45089</v>
      </c>
      <c r="B143" s="39" t="s">
        <v>11</v>
      </c>
      <c r="C143" s="39"/>
      <c r="D143" s="39"/>
      <c r="E143" s="39"/>
      <c r="F143" s="40"/>
      <c r="G143" s="40"/>
      <c r="H143" s="40"/>
      <c r="I143" s="40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40">
        <v>0.27083333333333331</v>
      </c>
      <c r="AH143" s="40">
        <v>0.27083333333333331</v>
      </c>
      <c r="AI143" s="40">
        <v>0.8125</v>
      </c>
      <c r="AJ143" s="40">
        <v>0.8125</v>
      </c>
      <c r="AK143" s="39">
        <v>278</v>
      </c>
      <c r="AL143" s="39"/>
      <c r="AN143" s="39" t="s">
        <v>335</v>
      </c>
      <c r="AO143" s="6" t="str">
        <f t="shared" si="2"/>
        <v>A2391</v>
      </c>
    </row>
    <row r="144" spans="1:41">
      <c r="A144" s="319">
        <v>45089</v>
      </c>
      <c r="B144" s="39" t="s">
        <v>12</v>
      </c>
      <c r="C144" s="39"/>
      <c r="D144" s="39"/>
      <c r="E144" s="39"/>
      <c r="F144" s="40"/>
      <c r="G144" s="40"/>
      <c r="H144" s="40"/>
      <c r="I144" s="40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40">
        <v>0.21527777777777779</v>
      </c>
      <c r="AH144" s="40">
        <v>0.21527777777777779</v>
      </c>
      <c r="AI144" s="40">
        <v>0.60416666666666663</v>
      </c>
      <c r="AJ144" s="40">
        <v>0.60416666666666663</v>
      </c>
      <c r="AK144" s="39">
        <v>134</v>
      </c>
      <c r="AL144" s="39"/>
      <c r="AN144" s="39" t="s">
        <v>336</v>
      </c>
      <c r="AO144" s="6" t="str">
        <f t="shared" si="2"/>
        <v>A2401</v>
      </c>
    </row>
    <row r="145" spans="1:41">
      <c r="A145" s="319">
        <v>45089</v>
      </c>
      <c r="B145" s="39" t="s">
        <v>13</v>
      </c>
      <c r="C145" s="39"/>
      <c r="D145" s="39"/>
      <c r="E145" s="39"/>
      <c r="F145" s="40"/>
      <c r="G145" s="40"/>
      <c r="H145" s="40"/>
      <c r="I145" s="40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40">
        <v>0.29166666666666669</v>
      </c>
      <c r="AH145" s="40">
        <v>0.29166666666666669</v>
      </c>
      <c r="AI145" s="40">
        <v>0.83333333333333337</v>
      </c>
      <c r="AJ145" s="40">
        <v>0.83333333333333337</v>
      </c>
      <c r="AK145" s="39">
        <v>259</v>
      </c>
      <c r="AL145" s="39"/>
      <c r="AN145" s="39" t="s">
        <v>337</v>
      </c>
      <c r="AO145" s="6" t="str">
        <f t="shared" si="2"/>
        <v>A2411</v>
      </c>
    </row>
    <row r="146" spans="1:41">
      <c r="A146" s="319">
        <v>45089</v>
      </c>
      <c r="B146" s="39" t="s">
        <v>14</v>
      </c>
      <c r="C146" s="39"/>
      <c r="D146" s="39"/>
      <c r="E146" s="39"/>
      <c r="F146" s="40"/>
      <c r="G146" s="40"/>
      <c r="H146" s="40"/>
      <c r="I146" s="40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40">
        <v>0.22916666666666666</v>
      </c>
      <c r="AH146" s="40">
        <v>0.22916666666666666</v>
      </c>
      <c r="AI146" s="40">
        <v>0.79166666666666663</v>
      </c>
      <c r="AJ146" s="40">
        <v>0.79166666666666663</v>
      </c>
      <c r="AK146" s="39">
        <v>278</v>
      </c>
      <c r="AL146" s="39"/>
      <c r="AN146" s="39" t="s">
        <v>338</v>
      </c>
      <c r="AO146" s="6" t="str">
        <f t="shared" si="2"/>
        <v>A2421</v>
      </c>
    </row>
    <row r="147" spans="1:41">
      <c r="A147" s="319">
        <v>45089</v>
      </c>
      <c r="B147" s="39" t="s">
        <v>15</v>
      </c>
      <c r="C147" s="39"/>
      <c r="D147" s="39"/>
      <c r="E147" s="39"/>
      <c r="F147" s="40"/>
      <c r="G147" s="40"/>
      <c r="H147" s="40"/>
      <c r="I147" s="40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40">
        <v>0.3125</v>
      </c>
      <c r="AH147" s="40">
        <v>0.3125</v>
      </c>
      <c r="AI147" s="40">
        <v>0.79166666666666663</v>
      </c>
      <c r="AJ147" s="40">
        <v>0.79166666666666663</v>
      </c>
      <c r="AK147" s="39">
        <v>259</v>
      </c>
      <c r="AL147" s="39"/>
      <c r="AN147" s="39" t="s">
        <v>339</v>
      </c>
      <c r="AO147" s="6" t="str">
        <f t="shared" si="2"/>
        <v>A2431</v>
      </c>
    </row>
    <row r="148" spans="1:41">
      <c r="A148" s="319">
        <v>45089</v>
      </c>
      <c r="B148" s="39" t="s">
        <v>16</v>
      </c>
      <c r="C148" s="39"/>
      <c r="D148" s="39"/>
      <c r="E148" s="39"/>
      <c r="F148" s="40"/>
      <c r="G148" s="40"/>
      <c r="H148" s="40"/>
      <c r="I148" s="40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40">
        <v>0.21527777777777779</v>
      </c>
      <c r="AH148" s="40">
        <v>0.21527777777777779</v>
      </c>
      <c r="AI148" s="40">
        <v>0.625</v>
      </c>
      <c r="AJ148" s="40">
        <v>0.625</v>
      </c>
      <c r="AK148" s="39">
        <v>118</v>
      </c>
      <c r="AL148" s="39"/>
      <c r="AN148" s="39" t="s">
        <v>340</v>
      </c>
      <c r="AO148" s="6" t="str">
        <f t="shared" si="2"/>
        <v>A2441</v>
      </c>
    </row>
    <row r="149" spans="1:41">
      <c r="A149" s="319">
        <v>45089</v>
      </c>
      <c r="B149" s="39" t="s">
        <v>17</v>
      </c>
      <c r="C149" s="39"/>
      <c r="D149" s="39"/>
      <c r="E149" s="39"/>
      <c r="F149" s="40"/>
      <c r="G149" s="40"/>
      <c r="H149" s="40"/>
      <c r="I149" s="40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40">
        <v>0.21527777777777779</v>
      </c>
      <c r="AH149" s="40">
        <v>0.21527777777777779</v>
      </c>
      <c r="AI149" s="40">
        <v>0.72916666666666663</v>
      </c>
      <c r="AJ149" s="40">
        <v>0.72916666666666663</v>
      </c>
      <c r="AK149" s="39">
        <v>259</v>
      </c>
      <c r="AL149" s="39"/>
      <c r="AN149" s="39" t="s">
        <v>341</v>
      </c>
      <c r="AO149" s="6" t="str">
        <f t="shared" si="2"/>
        <v>A2451</v>
      </c>
    </row>
    <row r="150" spans="1:41">
      <c r="A150" s="319">
        <v>45089</v>
      </c>
      <c r="B150" s="39" t="s">
        <v>18</v>
      </c>
      <c r="C150" s="39"/>
      <c r="D150" s="39"/>
      <c r="E150" s="39"/>
      <c r="F150" s="40"/>
      <c r="G150" s="40"/>
      <c r="H150" s="40"/>
      <c r="I150" s="40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40">
        <v>0.21527777777777779</v>
      </c>
      <c r="AH150" s="40">
        <v>0.21527777777777779</v>
      </c>
      <c r="AI150" s="40">
        <v>0.70833333333333337</v>
      </c>
      <c r="AJ150" s="40">
        <v>0.70833333333333337</v>
      </c>
      <c r="AK150" s="39">
        <v>175</v>
      </c>
      <c r="AL150" s="39"/>
      <c r="AN150" s="39" t="s">
        <v>342</v>
      </c>
      <c r="AO150" s="6" t="str">
        <f t="shared" si="2"/>
        <v>A2461</v>
      </c>
    </row>
    <row r="151" spans="1:41">
      <c r="A151" s="319">
        <v>45089</v>
      </c>
      <c r="B151" s="39" t="s">
        <v>19</v>
      </c>
      <c r="C151" s="39"/>
      <c r="D151" s="39"/>
      <c r="E151" s="39"/>
      <c r="F151" s="40"/>
      <c r="G151" s="40"/>
      <c r="H151" s="40"/>
      <c r="I151" s="40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40">
        <v>0.27083333333333331</v>
      </c>
      <c r="AH151" s="40">
        <v>0.27083333333333331</v>
      </c>
      <c r="AI151" s="40">
        <v>0.79166666666666663</v>
      </c>
      <c r="AJ151" s="40">
        <v>0.79166666666666663</v>
      </c>
      <c r="AK151" s="39">
        <v>221</v>
      </c>
      <c r="AL151" s="39"/>
      <c r="AN151" s="39" t="s">
        <v>343</v>
      </c>
      <c r="AO151" s="6" t="str">
        <f t="shared" si="2"/>
        <v>A2471</v>
      </c>
    </row>
    <row r="152" spans="1:41">
      <c r="A152" s="319">
        <v>45089</v>
      </c>
      <c r="B152" s="39" t="s">
        <v>20</v>
      </c>
      <c r="C152" s="39"/>
      <c r="D152" s="39"/>
      <c r="E152" s="39"/>
      <c r="F152" s="40"/>
      <c r="G152" s="40"/>
      <c r="H152" s="40"/>
      <c r="I152" s="40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40">
        <v>0.22916666666666666</v>
      </c>
      <c r="AH152" s="40">
        <v>0.22916666666666666</v>
      </c>
      <c r="AI152" s="40">
        <v>0.75</v>
      </c>
      <c r="AJ152" s="40">
        <v>0.75</v>
      </c>
      <c r="AK152" s="39">
        <v>222</v>
      </c>
      <c r="AL152" s="39"/>
      <c r="AN152" s="39" t="s">
        <v>344</v>
      </c>
      <c r="AO152" s="6" t="str">
        <f t="shared" si="2"/>
        <v>A2491</v>
      </c>
    </row>
    <row r="153" spans="1:41">
      <c r="A153" s="319">
        <v>45089</v>
      </c>
      <c r="B153" s="39" t="s">
        <v>21</v>
      </c>
      <c r="C153" s="39"/>
      <c r="D153" s="39"/>
      <c r="E153" s="39"/>
      <c r="F153" s="40"/>
      <c r="G153" s="40"/>
      <c r="H153" s="40"/>
      <c r="I153" s="40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40">
        <v>0.25</v>
      </c>
      <c r="AH153" s="40">
        <v>0.25</v>
      </c>
      <c r="AI153" s="40">
        <v>0.70833333333333337</v>
      </c>
      <c r="AJ153" s="40">
        <v>0.70833333333333337</v>
      </c>
      <c r="AK153" s="39">
        <v>291</v>
      </c>
      <c r="AL153" s="39"/>
      <c r="AN153" s="39" t="s">
        <v>345</v>
      </c>
      <c r="AO153" s="6" t="str">
        <f t="shared" si="2"/>
        <v>A2501</v>
      </c>
    </row>
    <row r="154" spans="1:41">
      <c r="A154" s="319">
        <v>45089</v>
      </c>
      <c r="B154" s="39" t="s">
        <v>22</v>
      </c>
      <c r="C154" s="39"/>
      <c r="D154" s="39"/>
      <c r="E154" s="39"/>
      <c r="F154" s="40"/>
      <c r="G154" s="40"/>
      <c r="H154" s="40"/>
      <c r="I154" s="40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40">
        <v>0.27083333333333331</v>
      </c>
      <c r="AH154" s="40">
        <v>0.27083333333333331</v>
      </c>
      <c r="AI154" s="40">
        <v>0.70833333333333337</v>
      </c>
      <c r="AJ154" s="40">
        <v>0.70833333333333337</v>
      </c>
      <c r="AK154" s="39">
        <v>100</v>
      </c>
      <c r="AL154" s="39"/>
      <c r="AN154" s="39" t="s">
        <v>346</v>
      </c>
      <c r="AO154" s="6" t="str">
        <f t="shared" si="2"/>
        <v>A2521</v>
      </c>
    </row>
    <row r="155" spans="1:41">
      <c r="A155" s="319">
        <v>45089</v>
      </c>
      <c r="B155" s="39" t="s">
        <v>23</v>
      </c>
      <c r="C155" s="39"/>
      <c r="D155" s="39"/>
      <c r="E155" s="39"/>
      <c r="F155" s="40"/>
      <c r="G155" s="40"/>
      <c r="H155" s="40"/>
      <c r="I155" s="40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40">
        <v>0.29166666666666669</v>
      </c>
      <c r="AH155" s="40">
        <v>0.29166666666666669</v>
      </c>
      <c r="AI155" s="40">
        <v>0.75</v>
      </c>
      <c r="AJ155" s="40">
        <v>0.75</v>
      </c>
      <c r="AK155" s="39">
        <v>161</v>
      </c>
      <c r="AL155" s="39"/>
      <c r="AN155" s="39" t="s">
        <v>347</v>
      </c>
      <c r="AO155" s="6" t="str">
        <f t="shared" si="2"/>
        <v>A2551</v>
      </c>
    </row>
    <row r="156" spans="1:41">
      <c r="A156" s="319">
        <v>45090</v>
      </c>
      <c r="B156" s="39" t="s">
        <v>5</v>
      </c>
      <c r="C156" s="39"/>
      <c r="D156" s="39"/>
      <c r="E156" s="39"/>
      <c r="F156" s="40"/>
      <c r="G156" s="40"/>
      <c r="H156" s="40"/>
      <c r="I156" s="40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40">
        <v>0.22916666666666666</v>
      </c>
      <c r="AH156" s="40">
        <v>0.22916666666666666</v>
      </c>
      <c r="AI156" s="40">
        <v>0.77083333333333337</v>
      </c>
      <c r="AJ156" s="40">
        <v>0.77083333333333337</v>
      </c>
      <c r="AK156" s="39">
        <v>58</v>
      </c>
      <c r="AL156" s="39"/>
      <c r="AN156" s="39" t="s">
        <v>329</v>
      </c>
      <c r="AO156" s="6" t="str">
        <f t="shared" si="2"/>
        <v>A2321</v>
      </c>
    </row>
    <row r="157" spans="1:41">
      <c r="A157" s="319">
        <v>45090</v>
      </c>
      <c r="B157" s="39" t="s">
        <v>6</v>
      </c>
      <c r="C157" s="39"/>
      <c r="D157" s="39"/>
      <c r="E157" s="39"/>
      <c r="F157" s="40"/>
      <c r="G157" s="40"/>
      <c r="H157" s="40"/>
      <c r="I157" s="40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40">
        <v>0.22916666666666666</v>
      </c>
      <c r="AH157" s="40">
        <v>0.22916666666666666</v>
      </c>
      <c r="AI157" s="40">
        <v>0.8125</v>
      </c>
      <c r="AJ157" s="40">
        <v>0.8125</v>
      </c>
      <c r="AK157" s="39">
        <v>278</v>
      </c>
      <c r="AL157" s="39"/>
      <c r="AN157" s="39" t="s">
        <v>330</v>
      </c>
      <c r="AO157" s="6" t="str">
        <f t="shared" si="2"/>
        <v>A2331</v>
      </c>
    </row>
    <row r="158" spans="1:41">
      <c r="A158" s="319">
        <v>45090</v>
      </c>
      <c r="B158" s="39" t="s">
        <v>7</v>
      </c>
      <c r="C158" s="39"/>
      <c r="D158" s="39"/>
      <c r="E158" s="39"/>
      <c r="F158" s="40"/>
      <c r="G158" s="40"/>
      <c r="H158" s="40"/>
      <c r="I158" s="40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40">
        <v>0.27083333333333331</v>
      </c>
      <c r="AH158" s="40">
        <v>0.27083333333333331</v>
      </c>
      <c r="AI158" s="40">
        <v>0.70833333333333337</v>
      </c>
      <c r="AJ158" s="40">
        <v>0.70833333333333337</v>
      </c>
      <c r="AK158" s="39">
        <v>134</v>
      </c>
      <c r="AL158" s="39"/>
      <c r="AN158" s="39" t="s">
        <v>331</v>
      </c>
      <c r="AO158" s="6" t="str">
        <f t="shared" si="2"/>
        <v>A2351</v>
      </c>
    </row>
    <row r="159" spans="1:41">
      <c r="A159" s="319">
        <v>45090</v>
      </c>
      <c r="B159" s="39" t="s">
        <v>8</v>
      </c>
      <c r="C159" s="39"/>
      <c r="D159" s="39"/>
      <c r="E159" s="39"/>
      <c r="F159" s="40"/>
      <c r="G159" s="40"/>
      <c r="H159" s="40"/>
      <c r="I159" s="40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40">
        <v>0.27083333333333331</v>
      </c>
      <c r="AH159" s="40">
        <v>0.27083333333333331</v>
      </c>
      <c r="AI159" s="40">
        <v>0.79166666666666663</v>
      </c>
      <c r="AJ159" s="40">
        <v>0.79166666666666663</v>
      </c>
      <c r="AK159" s="39">
        <v>259</v>
      </c>
      <c r="AL159" s="39"/>
      <c r="AN159" s="39" t="s">
        <v>332</v>
      </c>
      <c r="AO159" s="6" t="str">
        <f t="shared" si="2"/>
        <v>A2361</v>
      </c>
    </row>
    <row r="160" spans="1:41">
      <c r="A160" s="319">
        <v>45090</v>
      </c>
      <c r="B160" s="39" t="s">
        <v>9</v>
      </c>
      <c r="C160" s="39"/>
      <c r="D160" s="39"/>
      <c r="E160" s="39"/>
      <c r="F160" s="40"/>
      <c r="G160" s="40"/>
      <c r="H160" s="40"/>
      <c r="I160" s="40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40">
        <v>0.25</v>
      </c>
      <c r="AH160" s="40">
        <v>0.25</v>
      </c>
      <c r="AI160" s="40">
        <v>0.79166666666666663</v>
      </c>
      <c r="AJ160" s="40">
        <v>0.79166666666666663</v>
      </c>
      <c r="AK160" s="39">
        <v>278</v>
      </c>
      <c r="AL160" s="39"/>
      <c r="AN160" s="39" t="s">
        <v>333</v>
      </c>
      <c r="AO160" s="6" t="str">
        <f t="shared" si="2"/>
        <v>A2371</v>
      </c>
    </row>
    <row r="161" spans="1:41">
      <c r="A161" s="319">
        <v>45090</v>
      </c>
      <c r="B161" s="39" t="s">
        <v>10</v>
      </c>
      <c r="C161" s="39"/>
      <c r="D161" s="39"/>
      <c r="E161" s="39"/>
      <c r="F161" s="40"/>
      <c r="G161" s="40"/>
      <c r="H161" s="40"/>
      <c r="I161" s="40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40">
        <v>0.25</v>
      </c>
      <c r="AH161" s="40">
        <v>0.25</v>
      </c>
      <c r="AI161" s="40">
        <v>0.79166666666666663</v>
      </c>
      <c r="AJ161" s="40">
        <v>0.79166666666666663</v>
      </c>
      <c r="AK161" s="39">
        <v>259</v>
      </c>
      <c r="AL161" s="39"/>
      <c r="AN161" s="39" t="s">
        <v>334</v>
      </c>
      <c r="AO161" s="6" t="str">
        <f t="shared" si="2"/>
        <v>A2381</v>
      </c>
    </row>
    <row r="162" spans="1:41">
      <c r="A162" s="319">
        <v>45090</v>
      </c>
      <c r="B162" s="39" t="s">
        <v>11</v>
      </c>
      <c r="C162" s="39"/>
      <c r="D162" s="39"/>
      <c r="E162" s="39"/>
      <c r="F162" s="40"/>
      <c r="G162" s="40"/>
      <c r="H162" s="40"/>
      <c r="I162" s="40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40">
        <v>0.27083333333333331</v>
      </c>
      <c r="AH162" s="40">
        <v>0.27083333333333331</v>
      </c>
      <c r="AI162" s="40">
        <v>0.8125</v>
      </c>
      <c r="AJ162" s="40">
        <v>0.8125</v>
      </c>
      <c r="AK162" s="39">
        <v>118</v>
      </c>
      <c r="AL162" s="39"/>
      <c r="AN162" s="39" t="s">
        <v>335</v>
      </c>
      <c r="AO162" s="6" t="str">
        <f t="shared" si="2"/>
        <v>A2391</v>
      </c>
    </row>
    <row r="163" spans="1:41">
      <c r="A163" s="319">
        <v>45090</v>
      </c>
      <c r="B163" s="39" t="s">
        <v>12</v>
      </c>
      <c r="C163" s="39"/>
      <c r="D163" s="39"/>
      <c r="E163" s="39"/>
      <c r="F163" s="40"/>
      <c r="G163" s="40"/>
      <c r="H163" s="40"/>
      <c r="I163" s="40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40">
        <v>0.21527777777777779</v>
      </c>
      <c r="AH163" s="40">
        <v>0.21527777777777779</v>
      </c>
      <c r="AI163" s="40">
        <v>0.60416666666666663</v>
      </c>
      <c r="AJ163" s="40">
        <v>0.60416666666666663</v>
      </c>
      <c r="AK163" s="39">
        <v>259</v>
      </c>
      <c r="AL163" s="39"/>
      <c r="AN163" s="39" t="s">
        <v>336</v>
      </c>
      <c r="AO163" s="6" t="str">
        <f t="shared" si="2"/>
        <v>A2401</v>
      </c>
    </row>
    <row r="164" spans="1:41">
      <c r="A164" s="319">
        <v>45090</v>
      </c>
      <c r="B164" s="39" t="s">
        <v>13</v>
      </c>
      <c r="C164" s="39"/>
      <c r="D164" s="39"/>
      <c r="E164" s="39"/>
      <c r="F164" s="40"/>
      <c r="G164" s="40"/>
      <c r="H164" s="40"/>
      <c r="I164" s="40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40">
        <v>0.29166666666666669</v>
      </c>
      <c r="AH164" s="40">
        <v>0.29166666666666669</v>
      </c>
      <c r="AI164" s="40">
        <v>0.83333333333333337</v>
      </c>
      <c r="AJ164" s="40">
        <v>0.83333333333333337</v>
      </c>
      <c r="AK164" s="39">
        <v>175</v>
      </c>
      <c r="AL164" s="39"/>
      <c r="AN164" s="39" t="s">
        <v>337</v>
      </c>
      <c r="AO164" s="6" t="str">
        <f t="shared" si="2"/>
        <v>A2411</v>
      </c>
    </row>
    <row r="165" spans="1:41">
      <c r="A165" s="319">
        <v>45090</v>
      </c>
      <c r="B165" s="39" t="s">
        <v>14</v>
      </c>
      <c r="C165" s="39"/>
      <c r="D165" s="39"/>
      <c r="E165" s="39"/>
      <c r="F165" s="40"/>
      <c r="G165" s="40"/>
      <c r="H165" s="40"/>
      <c r="I165" s="40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40">
        <v>0.22916666666666666</v>
      </c>
      <c r="AH165" s="40">
        <v>0.22916666666666666</v>
      </c>
      <c r="AI165" s="40">
        <v>0.79166666666666663</v>
      </c>
      <c r="AJ165" s="40">
        <v>0.79166666666666663</v>
      </c>
      <c r="AK165" s="39">
        <v>221</v>
      </c>
      <c r="AL165" s="39"/>
      <c r="AN165" s="39" t="s">
        <v>338</v>
      </c>
      <c r="AO165" s="6" t="str">
        <f t="shared" si="2"/>
        <v>A2421</v>
      </c>
    </row>
    <row r="166" spans="1:41">
      <c r="A166" s="319">
        <v>45090</v>
      </c>
      <c r="B166" s="39" t="s">
        <v>15</v>
      </c>
      <c r="C166" s="39"/>
      <c r="D166" s="39"/>
      <c r="E166" s="39"/>
      <c r="F166" s="40"/>
      <c r="G166" s="40"/>
      <c r="H166" s="40"/>
      <c r="I166" s="40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40">
        <v>0.3125</v>
      </c>
      <c r="AH166" s="40">
        <v>0.3125</v>
      </c>
      <c r="AI166" s="40">
        <v>0.79166666666666663</v>
      </c>
      <c r="AJ166" s="40">
        <v>0.79166666666666663</v>
      </c>
      <c r="AK166" s="39">
        <v>222</v>
      </c>
      <c r="AL166" s="39"/>
      <c r="AN166" s="39" t="s">
        <v>339</v>
      </c>
      <c r="AO166" s="6" t="str">
        <f t="shared" si="2"/>
        <v>A2431</v>
      </c>
    </row>
    <row r="167" spans="1:41">
      <c r="A167" s="319">
        <v>45090</v>
      </c>
      <c r="B167" s="39" t="s">
        <v>16</v>
      </c>
      <c r="C167" s="39"/>
      <c r="D167" s="39"/>
      <c r="E167" s="39"/>
      <c r="F167" s="40"/>
      <c r="G167" s="40"/>
      <c r="H167" s="40"/>
      <c r="I167" s="40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40">
        <v>0.21527777777777779</v>
      </c>
      <c r="AH167" s="40">
        <v>0.21527777777777779</v>
      </c>
      <c r="AI167" s="40">
        <v>0.625</v>
      </c>
      <c r="AJ167" s="40">
        <v>0.625</v>
      </c>
      <c r="AK167" s="39">
        <v>100</v>
      </c>
      <c r="AL167" s="39"/>
      <c r="AN167" s="39" t="s">
        <v>340</v>
      </c>
      <c r="AO167" s="6" t="str">
        <f t="shared" si="2"/>
        <v>A2441</v>
      </c>
    </row>
    <row r="168" spans="1:41">
      <c r="A168" s="319">
        <v>45090</v>
      </c>
      <c r="B168" s="39" t="s">
        <v>17</v>
      </c>
      <c r="C168" s="39"/>
      <c r="D168" s="39"/>
      <c r="E168" s="39"/>
      <c r="F168" s="40"/>
      <c r="G168" s="40"/>
      <c r="H168" s="40"/>
      <c r="I168" s="40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40">
        <v>0.21527777777777779</v>
      </c>
      <c r="AH168" s="40">
        <v>0.21527777777777779</v>
      </c>
      <c r="AI168" s="40">
        <v>0.72916666666666663</v>
      </c>
      <c r="AJ168" s="40">
        <v>0.72916666666666663</v>
      </c>
      <c r="AK168" s="39">
        <v>100</v>
      </c>
      <c r="AL168" s="39"/>
      <c r="AN168" s="39" t="s">
        <v>341</v>
      </c>
      <c r="AO168" s="6" t="str">
        <f t="shared" si="2"/>
        <v>A2451</v>
      </c>
    </row>
    <row r="169" spans="1:41">
      <c r="A169" s="319">
        <v>45090</v>
      </c>
      <c r="B169" s="39" t="s">
        <v>18</v>
      </c>
      <c r="C169" s="39"/>
      <c r="D169" s="39"/>
      <c r="E169" s="39"/>
      <c r="F169" s="40"/>
      <c r="G169" s="40"/>
      <c r="H169" s="40"/>
      <c r="I169" s="40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40">
        <v>0.21527777777777779</v>
      </c>
      <c r="AH169" s="40">
        <v>0.21527777777777779</v>
      </c>
      <c r="AI169" s="40">
        <v>0.70833333333333337</v>
      </c>
      <c r="AJ169" s="40">
        <v>0.70833333333333337</v>
      </c>
      <c r="AK169" s="39">
        <v>161</v>
      </c>
      <c r="AL169" s="39"/>
      <c r="AN169" s="39" t="s">
        <v>342</v>
      </c>
      <c r="AO169" s="6" t="str">
        <f t="shared" si="2"/>
        <v>A2461</v>
      </c>
    </row>
    <row r="170" spans="1:41">
      <c r="A170" s="319">
        <v>45090</v>
      </c>
      <c r="B170" s="39" t="s">
        <v>19</v>
      </c>
      <c r="C170" s="39"/>
      <c r="D170" s="39"/>
      <c r="E170" s="39"/>
      <c r="F170" s="40"/>
      <c r="G170" s="40"/>
      <c r="H170" s="40"/>
      <c r="I170" s="40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40">
        <v>0.27083333333333331</v>
      </c>
      <c r="AH170" s="40">
        <v>0.27083333333333331</v>
      </c>
      <c r="AI170" s="40">
        <v>0.79166666666666663</v>
      </c>
      <c r="AJ170" s="40">
        <v>0.79166666666666663</v>
      </c>
      <c r="AK170" s="39">
        <v>58</v>
      </c>
      <c r="AL170" s="39"/>
      <c r="AN170" s="39" t="s">
        <v>343</v>
      </c>
      <c r="AO170" s="6" t="str">
        <f t="shared" si="2"/>
        <v>A2471</v>
      </c>
    </row>
    <row r="171" spans="1:41">
      <c r="A171" s="319">
        <v>45090</v>
      </c>
      <c r="B171" s="39" t="s">
        <v>20</v>
      </c>
      <c r="C171" s="39"/>
      <c r="D171" s="39"/>
      <c r="E171" s="39"/>
      <c r="F171" s="40"/>
      <c r="G171" s="40"/>
      <c r="H171" s="40"/>
      <c r="I171" s="40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40">
        <v>0.22916666666666666</v>
      </c>
      <c r="AH171" s="40">
        <v>0.22916666666666666</v>
      </c>
      <c r="AI171" s="40">
        <v>0.75</v>
      </c>
      <c r="AJ171" s="40">
        <v>0.75</v>
      </c>
      <c r="AK171" s="39">
        <v>278</v>
      </c>
      <c r="AL171" s="39"/>
      <c r="AN171" s="39" t="s">
        <v>344</v>
      </c>
      <c r="AO171" s="6" t="str">
        <f t="shared" si="2"/>
        <v>A2491</v>
      </c>
    </row>
    <row r="172" spans="1:41">
      <c r="A172" s="319">
        <v>45090</v>
      </c>
      <c r="B172" s="39" t="s">
        <v>21</v>
      </c>
      <c r="C172" s="39"/>
      <c r="D172" s="39"/>
      <c r="E172" s="39"/>
      <c r="F172" s="40"/>
      <c r="G172" s="40"/>
      <c r="H172" s="40"/>
      <c r="I172" s="40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40">
        <v>0.25</v>
      </c>
      <c r="AH172" s="40">
        <v>0.25</v>
      </c>
      <c r="AI172" s="40">
        <v>0.70833333333333337</v>
      </c>
      <c r="AJ172" s="40">
        <v>0.70833333333333337</v>
      </c>
      <c r="AK172" s="39">
        <v>134</v>
      </c>
      <c r="AL172" s="39"/>
      <c r="AN172" s="39" t="s">
        <v>345</v>
      </c>
      <c r="AO172" s="6" t="str">
        <f t="shared" si="2"/>
        <v>A2501</v>
      </c>
    </row>
    <row r="173" spans="1:41">
      <c r="A173" s="319">
        <v>45090</v>
      </c>
      <c r="B173" s="39" t="s">
        <v>22</v>
      </c>
      <c r="C173" s="39"/>
      <c r="D173" s="39"/>
      <c r="E173" s="39"/>
      <c r="F173" s="40"/>
      <c r="G173" s="40"/>
      <c r="H173" s="40"/>
      <c r="I173" s="40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40">
        <v>0.27083333333333331</v>
      </c>
      <c r="AH173" s="40">
        <v>0.27083333333333331</v>
      </c>
      <c r="AI173" s="40">
        <v>0.70833333333333337</v>
      </c>
      <c r="AJ173" s="40">
        <v>0.70833333333333337</v>
      </c>
      <c r="AK173" s="39">
        <v>259</v>
      </c>
      <c r="AL173" s="39"/>
      <c r="AN173" s="39" t="s">
        <v>346</v>
      </c>
      <c r="AO173" s="6" t="str">
        <f t="shared" si="2"/>
        <v>A2521</v>
      </c>
    </row>
    <row r="174" spans="1:41">
      <c r="A174" s="319">
        <v>45090</v>
      </c>
      <c r="B174" s="39" t="s">
        <v>23</v>
      </c>
      <c r="C174" s="39"/>
      <c r="D174" s="39"/>
      <c r="E174" s="39"/>
      <c r="F174" s="40"/>
      <c r="G174" s="40"/>
      <c r="H174" s="40"/>
      <c r="I174" s="40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40">
        <v>0.29166666666666669</v>
      </c>
      <c r="AH174" s="40">
        <v>0.29166666666666669</v>
      </c>
      <c r="AI174" s="40">
        <v>0.75</v>
      </c>
      <c r="AJ174" s="40">
        <v>0.75</v>
      </c>
      <c r="AK174" s="39">
        <v>278</v>
      </c>
      <c r="AL174" s="39"/>
      <c r="AN174" s="39" t="s">
        <v>347</v>
      </c>
      <c r="AO174" s="6" t="str">
        <f t="shared" si="2"/>
        <v>A2551</v>
      </c>
    </row>
    <row r="175" spans="1:41">
      <c r="A175" s="319">
        <v>45091</v>
      </c>
      <c r="B175" s="39" t="s">
        <v>5</v>
      </c>
      <c r="C175" s="39"/>
      <c r="D175" s="39"/>
      <c r="E175" s="39"/>
      <c r="F175" s="40"/>
      <c r="G175" s="40"/>
      <c r="H175" s="40"/>
      <c r="I175" s="40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40">
        <v>0.22916666666666666</v>
      </c>
      <c r="AH175" s="40">
        <v>0.22916666666666666</v>
      </c>
      <c r="AI175" s="40">
        <v>0.77083333333333337</v>
      </c>
      <c r="AJ175" s="40">
        <v>0.77083333333333337</v>
      </c>
      <c r="AK175" s="39">
        <v>259</v>
      </c>
      <c r="AL175" s="39"/>
      <c r="AN175" s="39" t="s">
        <v>329</v>
      </c>
      <c r="AO175" s="6" t="str">
        <f t="shared" si="2"/>
        <v>A2321</v>
      </c>
    </row>
    <row r="176" spans="1:41">
      <c r="A176" s="319">
        <v>45091</v>
      </c>
      <c r="B176" s="39" t="s">
        <v>6</v>
      </c>
      <c r="C176" s="39"/>
      <c r="D176" s="39"/>
      <c r="E176" s="39"/>
      <c r="F176" s="40"/>
      <c r="G176" s="40"/>
      <c r="H176" s="40"/>
      <c r="I176" s="40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40">
        <v>0.22916666666666666</v>
      </c>
      <c r="AH176" s="40">
        <v>0.22916666666666666</v>
      </c>
      <c r="AI176" s="40">
        <v>0.8125</v>
      </c>
      <c r="AJ176" s="40">
        <v>0.8125</v>
      </c>
      <c r="AK176" s="39">
        <v>118</v>
      </c>
      <c r="AL176" s="39"/>
      <c r="AN176" s="39" t="s">
        <v>330</v>
      </c>
      <c r="AO176" s="6" t="str">
        <f t="shared" si="2"/>
        <v>A2331</v>
      </c>
    </row>
    <row r="177" spans="1:41">
      <c r="A177" s="319">
        <v>45091</v>
      </c>
      <c r="B177" s="39" t="s">
        <v>7</v>
      </c>
      <c r="C177" s="39"/>
      <c r="D177" s="39"/>
      <c r="E177" s="39"/>
      <c r="F177" s="40"/>
      <c r="G177" s="40"/>
      <c r="H177" s="40"/>
      <c r="I177" s="40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40">
        <v>0.27083333333333331</v>
      </c>
      <c r="AH177" s="40">
        <v>0.27083333333333331</v>
      </c>
      <c r="AI177" s="40">
        <v>0.70833333333333337</v>
      </c>
      <c r="AJ177" s="40">
        <v>0.70833333333333337</v>
      </c>
      <c r="AK177" s="39">
        <v>259</v>
      </c>
      <c r="AL177" s="39"/>
      <c r="AN177" s="39" t="s">
        <v>331</v>
      </c>
      <c r="AO177" s="6" t="str">
        <f t="shared" si="2"/>
        <v>A2351</v>
      </c>
    </row>
    <row r="178" spans="1:41">
      <c r="A178" s="319">
        <v>45091</v>
      </c>
      <c r="B178" s="39" t="s">
        <v>8</v>
      </c>
      <c r="C178" s="39"/>
      <c r="D178" s="39"/>
      <c r="E178" s="39"/>
      <c r="F178" s="40"/>
      <c r="G178" s="40"/>
      <c r="H178" s="40"/>
      <c r="I178" s="40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40">
        <v>0.27083333333333331</v>
      </c>
      <c r="AH178" s="40">
        <v>0.27083333333333331</v>
      </c>
      <c r="AI178" s="40">
        <v>0.79166666666666663</v>
      </c>
      <c r="AJ178" s="40">
        <v>0.79166666666666663</v>
      </c>
      <c r="AK178" s="39">
        <v>175</v>
      </c>
      <c r="AL178" s="39"/>
      <c r="AN178" s="39" t="s">
        <v>332</v>
      </c>
      <c r="AO178" s="6" t="str">
        <f t="shared" si="2"/>
        <v>A2361</v>
      </c>
    </row>
    <row r="179" spans="1:41">
      <c r="A179" s="319">
        <v>45091</v>
      </c>
      <c r="B179" s="39" t="s">
        <v>9</v>
      </c>
      <c r="C179" s="39"/>
      <c r="D179" s="39"/>
      <c r="E179" s="39"/>
      <c r="F179" s="40"/>
      <c r="G179" s="40"/>
      <c r="H179" s="40"/>
      <c r="I179" s="40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40">
        <v>0.25</v>
      </c>
      <c r="AH179" s="40">
        <v>0.25</v>
      </c>
      <c r="AI179" s="40">
        <v>0.79166666666666663</v>
      </c>
      <c r="AJ179" s="40">
        <v>0.79166666666666663</v>
      </c>
      <c r="AK179" s="39">
        <v>221</v>
      </c>
      <c r="AL179" s="39"/>
      <c r="AN179" s="39" t="s">
        <v>333</v>
      </c>
      <c r="AO179" s="6" t="str">
        <f t="shared" si="2"/>
        <v>A2371</v>
      </c>
    </row>
    <row r="180" spans="1:41">
      <c r="A180" s="319">
        <v>45091</v>
      </c>
      <c r="B180" s="39" t="s">
        <v>10</v>
      </c>
      <c r="C180" s="39"/>
      <c r="D180" s="39"/>
      <c r="E180" s="39"/>
      <c r="F180" s="40"/>
      <c r="G180" s="40"/>
      <c r="H180" s="40"/>
      <c r="I180" s="40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40">
        <v>0.25</v>
      </c>
      <c r="AH180" s="40">
        <v>0.25</v>
      </c>
      <c r="AI180" s="40">
        <v>0.79166666666666663</v>
      </c>
      <c r="AJ180" s="40">
        <v>0.79166666666666663</v>
      </c>
      <c r="AK180" s="39">
        <v>222</v>
      </c>
      <c r="AL180" s="39"/>
      <c r="AN180" s="39" t="s">
        <v>334</v>
      </c>
      <c r="AO180" s="6" t="str">
        <f t="shared" si="2"/>
        <v>A2381</v>
      </c>
    </row>
    <row r="181" spans="1:41">
      <c r="A181" s="319">
        <v>45091</v>
      </c>
      <c r="B181" s="39" t="s">
        <v>11</v>
      </c>
      <c r="C181" s="39"/>
      <c r="D181" s="39"/>
      <c r="E181" s="39"/>
      <c r="F181" s="40"/>
      <c r="G181" s="40"/>
      <c r="H181" s="40"/>
      <c r="I181" s="40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40">
        <v>0.27083333333333331</v>
      </c>
      <c r="AH181" s="40">
        <v>0.27083333333333331</v>
      </c>
      <c r="AI181" s="40">
        <v>0.8125</v>
      </c>
      <c r="AJ181" s="40">
        <v>0.8125</v>
      </c>
      <c r="AK181" s="39">
        <v>291</v>
      </c>
      <c r="AL181" s="39"/>
      <c r="AN181" s="39" t="s">
        <v>335</v>
      </c>
      <c r="AO181" s="6" t="str">
        <f t="shared" si="2"/>
        <v>A2391</v>
      </c>
    </row>
    <row r="182" spans="1:41">
      <c r="A182" s="319">
        <v>45091</v>
      </c>
      <c r="B182" s="39" t="s">
        <v>12</v>
      </c>
      <c r="C182" s="39"/>
      <c r="D182" s="39"/>
      <c r="E182" s="39"/>
      <c r="F182" s="40"/>
      <c r="G182" s="40"/>
      <c r="H182" s="40"/>
      <c r="I182" s="40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40">
        <v>0.21527777777777779</v>
      </c>
      <c r="AH182" s="40">
        <v>0.21527777777777779</v>
      </c>
      <c r="AI182" s="40">
        <v>0.60416666666666663</v>
      </c>
      <c r="AJ182" s="40">
        <v>0.60416666666666663</v>
      </c>
      <c r="AK182" s="39">
        <v>100</v>
      </c>
      <c r="AL182" s="39"/>
      <c r="AN182" s="39" t="s">
        <v>336</v>
      </c>
      <c r="AO182" s="6" t="str">
        <f t="shared" si="2"/>
        <v>A2401</v>
      </c>
    </row>
    <row r="183" spans="1:41">
      <c r="A183" s="319">
        <v>45091</v>
      </c>
      <c r="B183" s="39" t="s">
        <v>13</v>
      </c>
      <c r="C183" s="39"/>
      <c r="D183" s="39"/>
      <c r="E183" s="39"/>
      <c r="F183" s="40"/>
      <c r="G183" s="40"/>
      <c r="H183" s="40"/>
      <c r="I183" s="40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40">
        <v>0.29166666666666669</v>
      </c>
      <c r="AH183" s="40">
        <v>0.29166666666666669</v>
      </c>
      <c r="AI183" s="40">
        <v>0.83333333333333337</v>
      </c>
      <c r="AJ183" s="40">
        <v>0.83333333333333337</v>
      </c>
      <c r="AK183" s="39">
        <v>161</v>
      </c>
      <c r="AL183" s="39"/>
      <c r="AN183" s="39" t="s">
        <v>337</v>
      </c>
      <c r="AO183" s="6" t="str">
        <f t="shared" si="2"/>
        <v>A2411</v>
      </c>
    </row>
    <row r="184" spans="1:41">
      <c r="A184" s="319">
        <v>45091</v>
      </c>
      <c r="B184" s="39" t="s">
        <v>14</v>
      </c>
      <c r="C184" s="39"/>
      <c r="D184" s="39"/>
      <c r="E184" s="39"/>
      <c r="F184" s="40"/>
      <c r="G184" s="40"/>
      <c r="H184" s="40"/>
      <c r="I184" s="40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40">
        <v>0.22916666666666666</v>
      </c>
      <c r="AH184" s="40">
        <v>0.22916666666666666</v>
      </c>
      <c r="AI184" s="40">
        <v>0.79166666666666663</v>
      </c>
      <c r="AJ184" s="40">
        <v>0.79166666666666663</v>
      </c>
      <c r="AK184" s="39">
        <v>58</v>
      </c>
      <c r="AL184" s="39"/>
      <c r="AN184" s="39" t="s">
        <v>338</v>
      </c>
      <c r="AO184" s="6" t="str">
        <f t="shared" si="2"/>
        <v>A2421</v>
      </c>
    </row>
    <row r="185" spans="1:41">
      <c r="A185" s="319">
        <v>45091</v>
      </c>
      <c r="B185" s="39" t="s">
        <v>15</v>
      </c>
      <c r="C185" s="39"/>
      <c r="D185" s="39"/>
      <c r="E185" s="39"/>
      <c r="F185" s="40"/>
      <c r="G185" s="40"/>
      <c r="H185" s="40"/>
      <c r="I185" s="40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40">
        <v>0.3125</v>
      </c>
      <c r="AH185" s="40">
        <v>0.3125</v>
      </c>
      <c r="AI185" s="40">
        <v>0.79166666666666663</v>
      </c>
      <c r="AJ185" s="40">
        <v>0.79166666666666663</v>
      </c>
      <c r="AK185" s="39">
        <v>278</v>
      </c>
      <c r="AL185" s="39"/>
      <c r="AN185" s="39" t="s">
        <v>339</v>
      </c>
      <c r="AO185" s="6" t="str">
        <f t="shared" si="2"/>
        <v>A2431</v>
      </c>
    </row>
    <row r="186" spans="1:41">
      <c r="A186" s="319">
        <v>45091</v>
      </c>
      <c r="B186" s="39" t="s">
        <v>16</v>
      </c>
      <c r="C186" s="39"/>
      <c r="D186" s="39"/>
      <c r="E186" s="39"/>
      <c r="F186" s="40"/>
      <c r="G186" s="40"/>
      <c r="H186" s="40"/>
      <c r="I186" s="40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40">
        <v>0.21527777777777779</v>
      </c>
      <c r="AH186" s="40">
        <v>0.21527777777777779</v>
      </c>
      <c r="AI186" s="40">
        <v>0.625</v>
      </c>
      <c r="AJ186" s="40">
        <v>0.625</v>
      </c>
      <c r="AK186" s="39">
        <v>134</v>
      </c>
      <c r="AL186" s="39"/>
      <c r="AN186" s="39" t="s">
        <v>340</v>
      </c>
      <c r="AO186" s="6" t="str">
        <f t="shared" si="2"/>
        <v>A2441</v>
      </c>
    </row>
    <row r="187" spans="1:41">
      <c r="A187" s="319">
        <v>45091</v>
      </c>
      <c r="B187" s="39" t="s">
        <v>17</v>
      </c>
      <c r="C187" s="39"/>
      <c r="D187" s="39"/>
      <c r="E187" s="39"/>
      <c r="F187" s="40"/>
      <c r="G187" s="40"/>
      <c r="H187" s="40"/>
      <c r="I187" s="40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40">
        <v>0.21527777777777779</v>
      </c>
      <c r="AH187" s="40">
        <v>0.21527777777777779</v>
      </c>
      <c r="AI187" s="40">
        <v>0.72916666666666663</v>
      </c>
      <c r="AJ187" s="40">
        <v>0.72916666666666663</v>
      </c>
      <c r="AK187" s="39">
        <v>259</v>
      </c>
      <c r="AL187" s="39"/>
      <c r="AN187" s="39" t="s">
        <v>341</v>
      </c>
      <c r="AO187" s="6" t="str">
        <f t="shared" si="2"/>
        <v>A2451</v>
      </c>
    </row>
    <row r="188" spans="1:41">
      <c r="A188" s="319">
        <v>45091</v>
      </c>
      <c r="B188" s="39" t="s">
        <v>18</v>
      </c>
      <c r="C188" s="39"/>
      <c r="D188" s="39"/>
      <c r="E188" s="39"/>
      <c r="F188" s="40"/>
      <c r="G188" s="40"/>
      <c r="H188" s="40"/>
      <c r="I188" s="40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40">
        <v>0.21527777777777779</v>
      </c>
      <c r="AH188" s="40">
        <v>0.21527777777777779</v>
      </c>
      <c r="AI188" s="40">
        <v>0.70833333333333337</v>
      </c>
      <c r="AJ188" s="40">
        <v>0.70833333333333337</v>
      </c>
      <c r="AK188" s="39">
        <v>278</v>
      </c>
      <c r="AL188" s="39"/>
      <c r="AN188" s="39" t="s">
        <v>342</v>
      </c>
      <c r="AO188" s="6" t="str">
        <f t="shared" si="2"/>
        <v>A2461</v>
      </c>
    </row>
    <row r="189" spans="1:41">
      <c r="A189" s="319">
        <v>45091</v>
      </c>
      <c r="B189" s="39" t="s">
        <v>19</v>
      </c>
      <c r="C189" s="39"/>
      <c r="D189" s="39"/>
      <c r="E189" s="39"/>
      <c r="F189" s="40"/>
      <c r="G189" s="40"/>
      <c r="H189" s="40"/>
      <c r="I189" s="40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40">
        <v>0.27083333333333331</v>
      </c>
      <c r="AH189" s="40">
        <v>0.27083333333333331</v>
      </c>
      <c r="AI189" s="40">
        <v>0.79166666666666663</v>
      </c>
      <c r="AJ189" s="40">
        <v>0.79166666666666663</v>
      </c>
      <c r="AK189" s="39">
        <v>259</v>
      </c>
      <c r="AL189" s="39"/>
      <c r="AN189" s="39" t="s">
        <v>343</v>
      </c>
      <c r="AO189" s="6" t="str">
        <f t="shared" si="2"/>
        <v>A2471</v>
      </c>
    </row>
    <row r="190" spans="1:41">
      <c r="A190" s="319">
        <v>45091</v>
      </c>
      <c r="B190" s="39" t="s">
        <v>20</v>
      </c>
      <c r="C190" s="39"/>
      <c r="D190" s="39"/>
      <c r="E190" s="39"/>
      <c r="F190" s="40"/>
      <c r="G190" s="40"/>
      <c r="H190" s="40"/>
      <c r="I190" s="40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40">
        <v>0.22916666666666666</v>
      </c>
      <c r="AH190" s="40">
        <v>0.22916666666666666</v>
      </c>
      <c r="AI190" s="40">
        <v>0.75</v>
      </c>
      <c r="AJ190" s="40">
        <v>0.75</v>
      </c>
      <c r="AK190" s="39">
        <v>118</v>
      </c>
      <c r="AL190" s="39"/>
      <c r="AN190" s="39" t="s">
        <v>344</v>
      </c>
      <c r="AO190" s="6" t="str">
        <f t="shared" si="2"/>
        <v>A2491</v>
      </c>
    </row>
    <row r="191" spans="1:41">
      <c r="A191" s="319">
        <v>45091</v>
      </c>
      <c r="B191" s="39" t="s">
        <v>21</v>
      </c>
      <c r="C191" s="39"/>
      <c r="D191" s="39"/>
      <c r="E191" s="39"/>
      <c r="F191" s="40"/>
      <c r="G191" s="40"/>
      <c r="H191" s="40"/>
      <c r="I191" s="40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40">
        <v>0.25</v>
      </c>
      <c r="AH191" s="40">
        <v>0.25</v>
      </c>
      <c r="AI191" s="40">
        <v>0.70833333333333337</v>
      </c>
      <c r="AJ191" s="40">
        <v>0.70833333333333337</v>
      </c>
      <c r="AK191" s="39">
        <v>259</v>
      </c>
      <c r="AL191" s="39"/>
      <c r="AN191" s="39" t="s">
        <v>345</v>
      </c>
      <c r="AO191" s="6" t="str">
        <f t="shared" si="2"/>
        <v>A2501</v>
      </c>
    </row>
    <row r="192" spans="1:41">
      <c r="A192" s="319">
        <v>45091</v>
      </c>
      <c r="B192" s="39" t="s">
        <v>22</v>
      </c>
      <c r="C192" s="39"/>
      <c r="D192" s="39"/>
      <c r="E192" s="39"/>
      <c r="F192" s="40"/>
      <c r="G192" s="40"/>
      <c r="H192" s="40"/>
      <c r="I192" s="40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40">
        <v>0.27083333333333331</v>
      </c>
      <c r="AH192" s="40">
        <v>0.27083333333333331</v>
      </c>
      <c r="AI192" s="40">
        <v>0.70833333333333337</v>
      </c>
      <c r="AJ192" s="40">
        <v>0.70833333333333337</v>
      </c>
      <c r="AK192" s="39">
        <v>175</v>
      </c>
      <c r="AL192" s="39"/>
      <c r="AN192" s="39" t="s">
        <v>346</v>
      </c>
      <c r="AO192" s="6" t="str">
        <f t="shared" si="2"/>
        <v>A2521</v>
      </c>
    </row>
    <row r="193" spans="1:41">
      <c r="A193" s="319">
        <v>45091</v>
      </c>
      <c r="B193" s="39" t="s">
        <v>23</v>
      </c>
      <c r="C193" s="39"/>
      <c r="D193" s="39"/>
      <c r="E193" s="39"/>
      <c r="F193" s="40"/>
      <c r="G193" s="40"/>
      <c r="H193" s="40"/>
      <c r="I193" s="40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40">
        <v>0.29166666666666669</v>
      </c>
      <c r="AH193" s="40">
        <v>0.29166666666666669</v>
      </c>
      <c r="AI193" s="40">
        <v>0.75</v>
      </c>
      <c r="AJ193" s="40">
        <v>0.75</v>
      </c>
      <c r="AK193" s="39">
        <v>221</v>
      </c>
      <c r="AL193" s="39"/>
      <c r="AN193" s="39" t="s">
        <v>347</v>
      </c>
      <c r="AO193" s="6" t="str">
        <f t="shared" si="2"/>
        <v>A2551</v>
      </c>
    </row>
    <row r="194" spans="1:41">
      <c r="A194" s="319">
        <v>45092</v>
      </c>
      <c r="B194" s="39" t="s">
        <v>5</v>
      </c>
      <c r="C194" s="39"/>
      <c r="D194" s="39"/>
      <c r="E194" s="39"/>
      <c r="F194" s="40"/>
      <c r="G194" s="40"/>
      <c r="H194" s="40"/>
      <c r="I194" s="40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40">
        <v>0.22916666666666666</v>
      </c>
      <c r="AH194" s="40">
        <v>0.22916666666666666</v>
      </c>
      <c r="AI194" s="40">
        <v>0.77083333333333337</v>
      </c>
      <c r="AJ194" s="40">
        <v>0.77083333333333337</v>
      </c>
      <c r="AK194" s="39">
        <v>222</v>
      </c>
      <c r="AL194" s="39"/>
      <c r="AN194" s="39" t="s">
        <v>329</v>
      </c>
      <c r="AO194" s="6" t="str">
        <f t="shared" si="2"/>
        <v>A2321</v>
      </c>
    </row>
    <row r="195" spans="1:41">
      <c r="A195" s="319">
        <v>45092</v>
      </c>
      <c r="B195" s="39" t="s">
        <v>6</v>
      </c>
      <c r="C195" s="39"/>
      <c r="D195" s="39"/>
      <c r="E195" s="39"/>
      <c r="F195" s="40"/>
      <c r="G195" s="40"/>
      <c r="H195" s="40"/>
      <c r="I195" s="40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40">
        <v>0.22916666666666666</v>
      </c>
      <c r="AH195" s="40">
        <v>0.22916666666666666</v>
      </c>
      <c r="AI195" s="40">
        <v>0.8125</v>
      </c>
      <c r="AJ195" s="40">
        <v>0.8125</v>
      </c>
      <c r="AK195" s="39">
        <v>100</v>
      </c>
      <c r="AL195" s="39"/>
      <c r="AN195" s="39" t="s">
        <v>330</v>
      </c>
      <c r="AO195" s="6" t="str">
        <f t="shared" si="2"/>
        <v>A2331</v>
      </c>
    </row>
    <row r="196" spans="1:41">
      <c r="A196" s="319">
        <v>45092</v>
      </c>
      <c r="B196" s="39" t="s">
        <v>7</v>
      </c>
      <c r="C196" s="39"/>
      <c r="D196" s="39"/>
      <c r="E196" s="39"/>
      <c r="F196" s="40"/>
      <c r="G196" s="40"/>
      <c r="H196" s="40"/>
      <c r="I196" s="40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40">
        <v>0.27083333333333331</v>
      </c>
      <c r="AH196" s="40">
        <v>0.27083333333333331</v>
      </c>
      <c r="AI196" s="40">
        <v>0.70833333333333337</v>
      </c>
      <c r="AJ196" s="40">
        <v>0.70833333333333337</v>
      </c>
      <c r="AK196" s="39">
        <v>161</v>
      </c>
      <c r="AL196" s="39"/>
      <c r="AN196" s="39" t="s">
        <v>331</v>
      </c>
      <c r="AO196" s="6" t="str">
        <f t="shared" si="2"/>
        <v>A2351</v>
      </c>
    </row>
    <row r="197" spans="1:41">
      <c r="A197" s="319">
        <v>45092</v>
      </c>
      <c r="B197" s="39" t="s">
        <v>8</v>
      </c>
      <c r="C197" s="39"/>
      <c r="D197" s="39"/>
      <c r="E197" s="39"/>
      <c r="F197" s="40"/>
      <c r="G197" s="40"/>
      <c r="H197" s="40"/>
      <c r="I197" s="40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40">
        <v>0.27083333333333331</v>
      </c>
      <c r="AH197" s="40">
        <v>0.27083333333333331</v>
      </c>
      <c r="AI197" s="40">
        <v>0.79166666666666663</v>
      </c>
      <c r="AJ197" s="40">
        <v>0.79166666666666663</v>
      </c>
      <c r="AK197" s="39">
        <v>58</v>
      </c>
      <c r="AL197" s="39"/>
      <c r="AN197" s="39" t="s">
        <v>332</v>
      </c>
      <c r="AO197" s="6" t="str">
        <f t="shared" ref="AO197:AO260" si="3">MID(AN197,2,4)&amp;"1"</f>
        <v>A2361</v>
      </c>
    </row>
    <row r="198" spans="1:41">
      <c r="A198" s="319">
        <v>45092</v>
      </c>
      <c r="B198" s="39" t="s">
        <v>9</v>
      </c>
      <c r="C198" s="39"/>
      <c r="D198" s="39"/>
      <c r="E198" s="39"/>
      <c r="F198" s="40"/>
      <c r="G198" s="40"/>
      <c r="H198" s="40"/>
      <c r="I198" s="40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40">
        <v>0.25</v>
      </c>
      <c r="AH198" s="40">
        <v>0.25</v>
      </c>
      <c r="AI198" s="40">
        <v>0.79166666666666663</v>
      </c>
      <c r="AJ198" s="40">
        <v>0.79166666666666663</v>
      </c>
      <c r="AK198" s="39">
        <v>278</v>
      </c>
      <c r="AL198" s="39"/>
      <c r="AN198" s="39" t="s">
        <v>333</v>
      </c>
      <c r="AO198" s="6" t="str">
        <f t="shared" si="3"/>
        <v>A2371</v>
      </c>
    </row>
    <row r="199" spans="1:41">
      <c r="A199" s="319">
        <v>45092</v>
      </c>
      <c r="B199" s="39" t="s">
        <v>10</v>
      </c>
      <c r="C199" s="39"/>
      <c r="D199" s="39"/>
      <c r="E199" s="39"/>
      <c r="F199" s="40"/>
      <c r="G199" s="40"/>
      <c r="H199" s="40"/>
      <c r="I199" s="40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40">
        <v>0.25</v>
      </c>
      <c r="AH199" s="40">
        <v>0.25</v>
      </c>
      <c r="AI199" s="40">
        <v>0.79166666666666663</v>
      </c>
      <c r="AJ199" s="40">
        <v>0.79166666666666663</v>
      </c>
      <c r="AK199" s="39">
        <v>134</v>
      </c>
      <c r="AL199" s="39"/>
      <c r="AN199" s="39" t="s">
        <v>334</v>
      </c>
      <c r="AO199" s="6" t="str">
        <f t="shared" si="3"/>
        <v>A2381</v>
      </c>
    </row>
    <row r="200" spans="1:41">
      <c r="A200" s="319">
        <v>45092</v>
      </c>
      <c r="B200" s="39" t="s">
        <v>11</v>
      </c>
      <c r="C200" s="39"/>
      <c r="D200" s="39"/>
      <c r="E200" s="39"/>
      <c r="F200" s="40"/>
      <c r="G200" s="40"/>
      <c r="H200" s="40"/>
      <c r="I200" s="40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40">
        <v>0.27083333333333331</v>
      </c>
      <c r="AH200" s="40">
        <v>0.27083333333333331</v>
      </c>
      <c r="AI200" s="40">
        <v>0.8125</v>
      </c>
      <c r="AJ200" s="40">
        <v>0.8125</v>
      </c>
      <c r="AK200" s="39">
        <v>259</v>
      </c>
      <c r="AL200" s="39"/>
      <c r="AN200" s="39" t="s">
        <v>335</v>
      </c>
      <c r="AO200" s="6" t="str">
        <f t="shared" si="3"/>
        <v>A2391</v>
      </c>
    </row>
    <row r="201" spans="1:41">
      <c r="A201" s="319">
        <v>45092</v>
      </c>
      <c r="B201" s="39" t="s">
        <v>12</v>
      </c>
      <c r="C201" s="39"/>
      <c r="D201" s="39"/>
      <c r="E201" s="39"/>
      <c r="F201" s="40"/>
      <c r="G201" s="40"/>
      <c r="H201" s="40"/>
      <c r="I201" s="40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40">
        <v>0.21527777777777779</v>
      </c>
      <c r="AH201" s="40">
        <v>0.21527777777777779</v>
      </c>
      <c r="AI201" s="40">
        <v>0.60416666666666663</v>
      </c>
      <c r="AJ201" s="40">
        <v>0.60416666666666663</v>
      </c>
      <c r="AK201" s="39">
        <v>278</v>
      </c>
      <c r="AL201" s="39"/>
      <c r="AN201" s="39" t="s">
        <v>336</v>
      </c>
      <c r="AO201" s="6" t="str">
        <f t="shared" si="3"/>
        <v>A2401</v>
      </c>
    </row>
    <row r="202" spans="1:41">
      <c r="A202" s="319">
        <v>45092</v>
      </c>
      <c r="B202" s="39" t="s">
        <v>13</v>
      </c>
      <c r="C202" s="39"/>
      <c r="D202" s="39"/>
      <c r="E202" s="39"/>
      <c r="F202" s="40"/>
      <c r="G202" s="40"/>
      <c r="H202" s="40"/>
      <c r="I202" s="40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40">
        <v>0.29166666666666669</v>
      </c>
      <c r="AH202" s="40">
        <v>0.29166666666666669</v>
      </c>
      <c r="AI202" s="40">
        <v>0.83333333333333337</v>
      </c>
      <c r="AJ202" s="40">
        <v>0.83333333333333337</v>
      </c>
      <c r="AK202" s="39">
        <v>259</v>
      </c>
      <c r="AL202" s="39"/>
      <c r="AN202" s="39" t="s">
        <v>337</v>
      </c>
      <c r="AO202" s="6" t="str">
        <f t="shared" si="3"/>
        <v>A2411</v>
      </c>
    </row>
    <row r="203" spans="1:41">
      <c r="A203" s="319">
        <v>45092</v>
      </c>
      <c r="B203" s="39" t="s">
        <v>14</v>
      </c>
      <c r="C203" s="39"/>
      <c r="D203" s="39"/>
      <c r="E203" s="39"/>
      <c r="F203" s="40"/>
      <c r="G203" s="40"/>
      <c r="H203" s="40"/>
      <c r="I203" s="40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40">
        <v>0.22916666666666666</v>
      </c>
      <c r="AH203" s="40">
        <v>0.22916666666666666</v>
      </c>
      <c r="AI203" s="40">
        <v>0.79166666666666663</v>
      </c>
      <c r="AJ203" s="40">
        <v>0.79166666666666663</v>
      </c>
      <c r="AK203" s="39">
        <v>118</v>
      </c>
      <c r="AL203" s="39"/>
      <c r="AN203" s="39" t="s">
        <v>338</v>
      </c>
      <c r="AO203" s="6" t="str">
        <f t="shared" si="3"/>
        <v>A2421</v>
      </c>
    </row>
    <row r="204" spans="1:41">
      <c r="A204" s="319">
        <v>45092</v>
      </c>
      <c r="B204" s="39" t="s">
        <v>15</v>
      </c>
      <c r="C204" s="39"/>
      <c r="D204" s="39"/>
      <c r="E204" s="39"/>
      <c r="F204" s="40"/>
      <c r="G204" s="40"/>
      <c r="H204" s="40"/>
      <c r="I204" s="40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40">
        <v>0.3125</v>
      </c>
      <c r="AH204" s="40">
        <v>0.3125</v>
      </c>
      <c r="AI204" s="40">
        <v>0.79166666666666663</v>
      </c>
      <c r="AJ204" s="40">
        <v>0.79166666666666663</v>
      </c>
      <c r="AK204" s="39">
        <v>259</v>
      </c>
      <c r="AL204" s="39"/>
      <c r="AN204" s="39" t="s">
        <v>339</v>
      </c>
      <c r="AO204" s="6" t="str">
        <f t="shared" si="3"/>
        <v>A2431</v>
      </c>
    </row>
    <row r="205" spans="1:41">
      <c r="A205" s="319">
        <v>45092</v>
      </c>
      <c r="B205" s="39" t="s">
        <v>16</v>
      </c>
      <c r="C205" s="39"/>
      <c r="D205" s="39"/>
      <c r="E205" s="39"/>
      <c r="F205" s="40"/>
      <c r="G205" s="40"/>
      <c r="H205" s="40"/>
      <c r="I205" s="40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40">
        <v>0.21527777777777779</v>
      </c>
      <c r="AH205" s="40">
        <v>0.21527777777777779</v>
      </c>
      <c r="AI205" s="40">
        <v>0.625</v>
      </c>
      <c r="AJ205" s="40">
        <v>0.625</v>
      </c>
      <c r="AK205" s="39">
        <v>175</v>
      </c>
      <c r="AL205" s="39"/>
      <c r="AN205" s="39" t="s">
        <v>340</v>
      </c>
      <c r="AO205" s="6" t="str">
        <f t="shared" si="3"/>
        <v>A2441</v>
      </c>
    </row>
    <row r="206" spans="1:41">
      <c r="A206" s="319">
        <v>45092</v>
      </c>
      <c r="B206" s="39" t="s">
        <v>17</v>
      </c>
      <c r="C206" s="39"/>
      <c r="D206" s="39"/>
      <c r="E206" s="39"/>
      <c r="F206" s="40"/>
      <c r="G206" s="40"/>
      <c r="H206" s="40"/>
      <c r="I206" s="40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40">
        <v>0.21527777777777779</v>
      </c>
      <c r="AH206" s="40">
        <v>0.21527777777777779</v>
      </c>
      <c r="AI206" s="40">
        <v>0.72916666666666663</v>
      </c>
      <c r="AJ206" s="40">
        <v>0.72916666666666663</v>
      </c>
      <c r="AK206" s="39">
        <v>221</v>
      </c>
      <c r="AL206" s="39"/>
      <c r="AN206" s="39" t="s">
        <v>341</v>
      </c>
      <c r="AO206" s="6" t="str">
        <f t="shared" si="3"/>
        <v>A2451</v>
      </c>
    </row>
    <row r="207" spans="1:41">
      <c r="A207" s="319">
        <v>45092</v>
      </c>
      <c r="B207" s="39" t="s">
        <v>18</v>
      </c>
      <c r="C207" s="39"/>
      <c r="D207" s="39"/>
      <c r="E207" s="39"/>
      <c r="F207" s="40"/>
      <c r="G207" s="40"/>
      <c r="H207" s="40"/>
      <c r="I207" s="40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40">
        <v>0.21527777777777779</v>
      </c>
      <c r="AH207" s="40">
        <v>0.21527777777777779</v>
      </c>
      <c r="AI207" s="40">
        <v>0.70833333333333337</v>
      </c>
      <c r="AJ207" s="40">
        <v>0.70833333333333337</v>
      </c>
      <c r="AK207" s="39">
        <v>222</v>
      </c>
      <c r="AL207" s="39"/>
      <c r="AN207" s="39" t="s">
        <v>342</v>
      </c>
      <c r="AO207" s="6" t="str">
        <f t="shared" si="3"/>
        <v>A2461</v>
      </c>
    </row>
    <row r="208" spans="1:41">
      <c r="A208" s="319">
        <v>45092</v>
      </c>
      <c r="B208" s="39" t="s">
        <v>19</v>
      </c>
      <c r="C208" s="39"/>
      <c r="D208" s="39"/>
      <c r="E208" s="39"/>
      <c r="F208" s="40"/>
      <c r="G208" s="40"/>
      <c r="H208" s="40"/>
      <c r="I208" s="40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40">
        <v>0.27083333333333331</v>
      </c>
      <c r="AH208" s="40">
        <v>0.27083333333333331</v>
      </c>
      <c r="AI208" s="40">
        <v>0.79166666666666663</v>
      </c>
      <c r="AJ208" s="40">
        <v>0.79166666666666663</v>
      </c>
      <c r="AK208" s="39">
        <v>291</v>
      </c>
      <c r="AL208" s="39"/>
      <c r="AN208" s="39" t="s">
        <v>343</v>
      </c>
      <c r="AO208" s="6" t="str">
        <f t="shared" si="3"/>
        <v>A2471</v>
      </c>
    </row>
    <row r="209" spans="1:41">
      <c r="A209" s="319">
        <v>45092</v>
      </c>
      <c r="B209" s="39" t="s">
        <v>20</v>
      </c>
      <c r="C209" s="39"/>
      <c r="D209" s="39"/>
      <c r="E209" s="39"/>
      <c r="F209" s="40"/>
      <c r="G209" s="40"/>
      <c r="H209" s="40"/>
      <c r="I209" s="40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40">
        <v>0.22916666666666666</v>
      </c>
      <c r="AH209" s="40">
        <v>0.22916666666666666</v>
      </c>
      <c r="AI209" s="40">
        <v>0.75</v>
      </c>
      <c r="AJ209" s="40">
        <v>0.75</v>
      </c>
      <c r="AK209" s="39">
        <v>100</v>
      </c>
      <c r="AL209" s="39"/>
      <c r="AN209" s="39" t="s">
        <v>344</v>
      </c>
      <c r="AO209" s="6" t="str">
        <f t="shared" si="3"/>
        <v>A2491</v>
      </c>
    </row>
    <row r="210" spans="1:41">
      <c r="A210" s="319">
        <v>45092</v>
      </c>
      <c r="B210" s="39" t="s">
        <v>21</v>
      </c>
      <c r="C210" s="39"/>
      <c r="D210" s="39"/>
      <c r="E210" s="39"/>
      <c r="F210" s="40"/>
      <c r="G210" s="40"/>
      <c r="H210" s="40"/>
      <c r="I210" s="40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40">
        <v>0.25</v>
      </c>
      <c r="AH210" s="40">
        <v>0.25</v>
      </c>
      <c r="AI210" s="40">
        <v>0.70833333333333337</v>
      </c>
      <c r="AJ210" s="40">
        <v>0.70833333333333337</v>
      </c>
      <c r="AK210" s="39">
        <v>161</v>
      </c>
      <c r="AL210" s="39"/>
      <c r="AN210" s="39" t="s">
        <v>345</v>
      </c>
      <c r="AO210" s="6" t="str">
        <f t="shared" si="3"/>
        <v>A2501</v>
      </c>
    </row>
    <row r="211" spans="1:41">
      <c r="A211" s="319">
        <v>45092</v>
      </c>
      <c r="B211" s="39" t="s">
        <v>22</v>
      </c>
      <c r="C211" s="39"/>
      <c r="D211" s="39"/>
      <c r="E211" s="39"/>
      <c r="F211" s="40"/>
      <c r="G211" s="40"/>
      <c r="H211" s="40"/>
      <c r="I211" s="40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40">
        <v>0.27083333333333331</v>
      </c>
      <c r="AH211" s="40">
        <v>0.27083333333333331</v>
      </c>
      <c r="AI211" s="40">
        <v>0.70833333333333337</v>
      </c>
      <c r="AJ211" s="40">
        <v>0.70833333333333337</v>
      </c>
      <c r="AK211" s="39">
        <v>58</v>
      </c>
      <c r="AL211" s="39"/>
      <c r="AN211" s="39" t="s">
        <v>346</v>
      </c>
      <c r="AO211" s="6" t="str">
        <f t="shared" si="3"/>
        <v>A2521</v>
      </c>
    </row>
    <row r="212" spans="1:41">
      <c r="A212" s="319">
        <v>45092</v>
      </c>
      <c r="B212" s="39" t="s">
        <v>23</v>
      </c>
      <c r="C212" s="39"/>
      <c r="D212" s="39"/>
      <c r="E212" s="39"/>
      <c r="F212" s="40"/>
      <c r="G212" s="40"/>
      <c r="H212" s="40"/>
      <c r="I212" s="40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40">
        <v>0.29166666666666669</v>
      </c>
      <c r="AH212" s="40">
        <v>0.29166666666666669</v>
      </c>
      <c r="AI212" s="40">
        <v>0.75</v>
      </c>
      <c r="AJ212" s="40">
        <v>0.75</v>
      </c>
      <c r="AK212" s="39">
        <v>278</v>
      </c>
      <c r="AL212" s="39"/>
      <c r="AN212" s="39" t="s">
        <v>347</v>
      </c>
      <c r="AO212" s="6" t="str">
        <f t="shared" si="3"/>
        <v>A2551</v>
      </c>
    </row>
    <row r="213" spans="1:41">
      <c r="A213" s="319">
        <v>45093</v>
      </c>
      <c r="B213" s="39" t="s">
        <v>5</v>
      </c>
      <c r="C213" s="39"/>
      <c r="D213" s="39"/>
      <c r="E213" s="39"/>
      <c r="F213" s="40"/>
      <c r="G213" s="40"/>
      <c r="H213" s="40"/>
      <c r="I213" s="40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40">
        <v>0.22916666666666666</v>
      </c>
      <c r="AH213" s="40">
        <v>0.22916666666666666</v>
      </c>
      <c r="AI213" s="40">
        <v>0.77083333333333337</v>
      </c>
      <c r="AJ213" s="40">
        <v>0.77083333333333337</v>
      </c>
      <c r="AK213" s="39">
        <v>134</v>
      </c>
      <c r="AL213" s="39"/>
      <c r="AN213" s="39" t="s">
        <v>329</v>
      </c>
      <c r="AO213" s="6" t="str">
        <f t="shared" si="3"/>
        <v>A2321</v>
      </c>
    </row>
    <row r="214" spans="1:41">
      <c r="A214" s="319">
        <v>45093</v>
      </c>
      <c r="B214" s="39" t="s">
        <v>6</v>
      </c>
      <c r="C214" s="39"/>
      <c r="D214" s="39"/>
      <c r="E214" s="39"/>
      <c r="F214" s="40"/>
      <c r="G214" s="40"/>
      <c r="H214" s="40"/>
      <c r="I214" s="40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40">
        <v>0.22916666666666666</v>
      </c>
      <c r="AH214" s="40">
        <v>0.22916666666666666</v>
      </c>
      <c r="AI214" s="40">
        <v>0.8125</v>
      </c>
      <c r="AJ214" s="40">
        <v>0.8125</v>
      </c>
      <c r="AK214" s="39">
        <v>259</v>
      </c>
      <c r="AL214" s="39"/>
      <c r="AN214" s="39" t="s">
        <v>330</v>
      </c>
      <c r="AO214" s="6" t="str">
        <f t="shared" si="3"/>
        <v>A2331</v>
      </c>
    </row>
    <row r="215" spans="1:41">
      <c r="A215" s="319">
        <v>45093</v>
      </c>
      <c r="B215" s="39" t="s">
        <v>7</v>
      </c>
      <c r="C215" s="39"/>
      <c r="D215" s="39"/>
      <c r="E215" s="39"/>
      <c r="F215" s="40"/>
      <c r="G215" s="40"/>
      <c r="H215" s="40"/>
      <c r="I215" s="40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40">
        <v>0.27083333333333331</v>
      </c>
      <c r="AH215" s="40">
        <v>0.27083333333333331</v>
      </c>
      <c r="AI215" s="40">
        <v>0.70833333333333337</v>
      </c>
      <c r="AJ215" s="40">
        <v>0.70833333333333337</v>
      </c>
      <c r="AK215" s="39">
        <v>278</v>
      </c>
      <c r="AL215" s="39"/>
      <c r="AN215" s="39" t="s">
        <v>331</v>
      </c>
      <c r="AO215" s="6" t="str">
        <f t="shared" si="3"/>
        <v>A2351</v>
      </c>
    </row>
    <row r="216" spans="1:41">
      <c r="A216" s="319">
        <v>45093</v>
      </c>
      <c r="B216" s="39" t="s">
        <v>8</v>
      </c>
      <c r="C216" s="39"/>
      <c r="D216" s="39"/>
      <c r="E216" s="39"/>
      <c r="F216" s="40"/>
      <c r="G216" s="40"/>
      <c r="H216" s="40"/>
      <c r="I216" s="40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40">
        <v>0.27083333333333331</v>
      </c>
      <c r="AH216" s="40">
        <v>0.27083333333333331</v>
      </c>
      <c r="AI216" s="40">
        <v>0.79166666666666663</v>
      </c>
      <c r="AJ216" s="40">
        <v>0.79166666666666663</v>
      </c>
      <c r="AK216" s="39">
        <v>259</v>
      </c>
      <c r="AL216" s="39"/>
      <c r="AN216" s="39" t="s">
        <v>332</v>
      </c>
      <c r="AO216" s="6" t="str">
        <f t="shared" si="3"/>
        <v>A2361</v>
      </c>
    </row>
    <row r="217" spans="1:41">
      <c r="A217" s="319">
        <v>45093</v>
      </c>
      <c r="B217" s="39" t="s">
        <v>9</v>
      </c>
      <c r="C217" s="39"/>
      <c r="D217" s="39"/>
      <c r="E217" s="39"/>
      <c r="F217" s="40"/>
      <c r="G217" s="40"/>
      <c r="H217" s="40"/>
      <c r="I217" s="40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40">
        <v>0.25</v>
      </c>
      <c r="AH217" s="40">
        <v>0.25</v>
      </c>
      <c r="AI217" s="40">
        <v>0.79166666666666663</v>
      </c>
      <c r="AJ217" s="40">
        <v>0.79166666666666663</v>
      </c>
      <c r="AK217" s="39">
        <v>118</v>
      </c>
      <c r="AL217" s="39"/>
      <c r="AN217" s="39" t="s">
        <v>333</v>
      </c>
      <c r="AO217" s="6" t="str">
        <f t="shared" si="3"/>
        <v>A2371</v>
      </c>
    </row>
    <row r="218" spans="1:41">
      <c r="A218" s="319">
        <v>45093</v>
      </c>
      <c r="B218" s="39" t="s">
        <v>10</v>
      </c>
      <c r="C218" s="39"/>
      <c r="D218" s="39"/>
      <c r="E218" s="39"/>
      <c r="F218" s="40"/>
      <c r="G218" s="40"/>
      <c r="H218" s="40"/>
      <c r="I218" s="40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40">
        <v>0.25</v>
      </c>
      <c r="AH218" s="40">
        <v>0.25</v>
      </c>
      <c r="AI218" s="40">
        <v>0.79166666666666663</v>
      </c>
      <c r="AJ218" s="40">
        <v>0.79166666666666663</v>
      </c>
      <c r="AK218" s="39">
        <v>259</v>
      </c>
      <c r="AL218" s="39"/>
      <c r="AN218" s="39" t="s">
        <v>334</v>
      </c>
      <c r="AO218" s="6" t="str">
        <f t="shared" si="3"/>
        <v>A2381</v>
      </c>
    </row>
    <row r="219" spans="1:41">
      <c r="A219" s="319">
        <v>45093</v>
      </c>
      <c r="B219" s="39" t="s">
        <v>11</v>
      </c>
      <c r="C219" s="39"/>
      <c r="D219" s="39"/>
      <c r="E219" s="39"/>
      <c r="F219" s="40"/>
      <c r="G219" s="40"/>
      <c r="H219" s="40"/>
      <c r="I219" s="40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40">
        <v>0.27083333333333331</v>
      </c>
      <c r="AH219" s="40">
        <v>0.27083333333333331</v>
      </c>
      <c r="AI219" s="40">
        <v>0.8125</v>
      </c>
      <c r="AJ219" s="40">
        <v>0.8125</v>
      </c>
      <c r="AK219" s="39">
        <v>175</v>
      </c>
      <c r="AL219" s="39"/>
      <c r="AN219" s="39" t="s">
        <v>335</v>
      </c>
      <c r="AO219" s="6" t="str">
        <f t="shared" si="3"/>
        <v>A2391</v>
      </c>
    </row>
    <row r="220" spans="1:41">
      <c r="A220" s="319">
        <v>45093</v>
      </c>
      <c r="B220" s="39" t="s">
        <v>12</v>
      </c>
      <c r="C220" s="39"/>
      <c r="D220" s="39"/>
      <c r="E220" s="39"/>
      <c r="F220" s="40"/>
      <c r="G220" s="40"/>
      <c r="H220" s="40"/>
      <c r="I220" s="40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40">
        <v>0.21527777777777779</v>
      </c>
      <c r="AH220" s="40">
        <v>0.21527777777777779</v>
      </c>
      <c r="AI220" s="40">
        <v>0.60416666666666663</v>
      </c>
      <c r="AJ220" s="40">
        <v>0.60416666666666663</v>
      </c>
      <c r="AK220" s="39">
        <v>221</v>
      </c>
      <c r="AL220" s="39"/>
      <c r="AN220" s="39" t="s">
        <v>336</v>
      </c>
      <c r="AO220" s="6" t="str">
        <f t="shared" si="3"/>
        <v>A2401</v>
      </c>
    </row>
    <row r="221" spans="1:41">
      <c r="A221" s="319">
        <v>45093</v>
      </c>
      <c r="B221" s="39" t="s">
        <v>13</v>
      </c>
      <c r="C221" s="39"/>
      <c r="D221" s="39"/>
      <c r="E221" s="39"/>
      <c r="F221" s="40"/>
      <c r="G221" s="40"/>
      <c r="H221" s="40"/>
      <c r="I221" s="40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40">
        <v>0.29166666666666669</v>
      </c>
      <c r="AH221" s="40">
        <v>0.29166666666666669</v>
      </c>
      <c r="AI221" s="40">
        <v>0.83333333333333337</v>
      </c>
      <c r="AJ221" s="40">
        <v>0.83333333333333337</v>
      </c>
      <c r="AK221" s="39">
        <v>222</v>
      </c>
      <c r="AL221" s="39"/>
      <c r="AN221" s="39" t="s">
        <v>337</v>
      </c>
      <c r="AO221" s="6" t="str">
        <f t="shared" si="3"/>
        <v>A2411</v>
      </c>
    </row>
    <row r="222" spans="1:41">
      <c r="A222" s="319">
        <v>45093</v>
      </c>
      <c r="B222" s="39" t="s">
        <v>14</v>
      </c>
      <c r="C222" s="39"/>
      <c r="D222" s="39"/>
      <c r="E222" s="39"/>
      <c r="F222" s="40"/>
      <c r="G222" s="40"/>
      <c r="H222" s="40"/>
      <c r="I222" s="40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40">
        <v>0.22916666666666666</v>
      </c>
      <c r="AH222" s="40">
        <v>0.22916666666666666</v>
      </c>
      <c r="AI222" s="40">
        <v>0.79166666666666663</v>
      </c>
      <c r="AJ222" s="40">
        <v>0.79166666666666663</v>
      </c>
      <c r="AK222" s="39">
        <v>100</v>
      </c>
      <c r="AL222" s="39"/>
      <c r="AN222" s="39" t="s">
        <v>338</v>
      </c>
      <c r="AO222" s="6" t="str">
        <f t="shared" si="3"/>
        <v>A2421</v>
      </c>
    </row>
    <row r="223" spans="1:41">
      <c r="A223" s="319">
        <v>45093</v>
      </c>
      <c r="B223" s="39" t="s">
        <v>15</v>
      </c>
      <c r="C223" s="39"/>
      <c r="D223" s="39"/>
      <c r="E223" s="39"/>
      <c r="F223" s="40"/>
      <c r="G223" s="40"/>
      <c r="H223" s="40"/>
      <c r="I223" s="40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40">
        <v>0.3125</v>
      </c>
      <c r="AH223" s="40">
        <v>0.3125</v>
      </c>
      <c r="AI223" s="40">
        <v>0.79166666666666663</v>
      </c>
      <c r="AJ223" s="40">
        <v>0.79166666666666663</v>
      </c>
      <c r="AK223" s="39">
        <v>100</v>
      </c>
      <c r="AL223" s="39"/>
      <c r="AN223" s="39" t="s">
        <v>339</v>
      </c>
      <c r="AO223" s="6" t="str">
        <f t="shared" si="3"/>
        <v>A2431</v>
      </c>
    </row>
    <row r="224" spans="1:41">
      <c r="A224" s="319">
        <v>45093</v>
      </c>
      <c r="B224" s="39" t="s">
        <v>16</v>
      </c>
      <c r="C224" s="39"/>
      <c r="D224" s="39"/>
      <c r="E224" s="39"/>
      <c r="F224" s="40"/>
      <c r="G224" s="40"/>
      <c r="H224" s="40"/>
      <c r="I224" s="40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40">
        <v>0.21527777777777779</v>
      </c>
      <c r="AH224" s="40">
        <v>0.21527777777777779</v>
      </c>
      <c r="AI224" s="40">
        <v>0.625</v>
      </c>
      <c r="AJ224" s="40">
        <v>0.625</v>
      </c>
      <c r="AK224" s="39">
        <v>161</v>
      </c>
      <c r="AL224" s="39"/>
      <c r="AN224" s="39" t="s">
        <v>340</v>
      </c>
      <c r="AO224" s="6" t="str">
        <f t="shared" si="3"/>
        <v>A2441</v>
      </c>
    </row>
    <row r="225" spans="1:41">
      <c r="A225" s="319">
        <v>45093</v>
      </c>
      <c r="B225" s="39" t="s">
        <v>17</v>
      </c>
      <c r="C225" s="39"/>
      <c r="D225" s="39"/>
      <c r="E225" s="39"/>
      <c r="F225" s="40"/>
      <c r="G225" s="40"/>
      <c r="H225" s="40"/>
      <c r="I225" s="40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40">
        <v>0.21527777777777779</v>
      </c>
      <c r="AH225" s="40">
        <v>0.21527777777777779</v>
      </c>
      <c r="AI225" s="40">
        <v>0.72916666666666663</v>
      </c>
      <c r="AJ225" s="40">
        <v>0.72916666666666663</v>
      </c>
      <c r="AK225" s="39">
        <v>58</v>
      </c>
      <c r="AL225" s="39"/>
      <c r="AN225" s="39" t="s">
        <v>341</v>
      </c>
      <c r="AO225" s="6" t="str">
        <f t="shared" si="3"/>
        <v>A2451</v>
      </c>
    </row>
    <row r="226" spans="1:41">
      <c r="A226" s="319">
        <v>45093</v>
      </c>
      <c r="B226" s="39" t="s">
        <v>18</v>
      </c>
      <c r="C226" s="39"/>
      <c r="D226" s="39"/>
      <c r="E226" s="39"/>
      <c r="F226" s="40"/>
      <c r="G226" s="40"/>
      <c r="H226" s="40"/>
      <c r="I226" s="40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40">
        <v>0.21527777777777779</v>
      </c>
      <c r="AH226" s="40">
        <v>0.21527777777777779</v>
      </c>
      <c r="AI226" s="40">
        <v>0.70833333333333337</v>
      </c>
      <c r="AJ226" s="40">
        <v>0.70833333333333337</v>
      </c>
      <c r="AK226" s="39">
        <v>278</v>
      </c>
      <c r="AL226" s="39"/>
      <c r="AN226" s="39" t="s">
        <v>342</v>
      </c>
      <c r="AO226" s="6" t="str">
        <f t="shared" si="3"/>
        <v>A2461</v>
      </c>
    </row>
    <row r="227" spans="1:41">
      <c r="A227" s="319">
        <v>45093</v>
      </c>
      <c r="B227" s="39" t="s">
        <v>19</v>
      </c>
      <c r="C227" s="39"/>
      <c r="D227" s="39"/>
      <c r="E227" s="39"/>
      <c r="F227" s="40"/>
      <c r="G227" s="40"/>
      <c r="H227" s="40"/>
      <c r="I227" s="40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40">
        <v>0.27083333333333331</v>
      </c>
      <c r="AH227" s="40">
        <v>0.27083333333333331</v>
      </c>
      <c r="AI227" s="40">
        <v>0.79166666666666663</v>
      </c>
      <c r="AJ227" s="40">
        <v>0.79166666666666663</v>
      </c>
      <c r="AK227" s="39">
        <v>134</v>
      </c>
      <c r="AL227" s="39"/>
      <c r="AN227" s="39" t="s">
        <v>343</v>
      </c>
      <c r="AO227" s="6" t="str">
        <f t="shared" si="3"/>
        <v>A2471</v>
      </c>
    </row>
    <row r="228" spans="1:41">
      <c r="A228" s="319">
        <v>45093</v>
      </c>
      <c r="B228" s="39" t="s">
        <v>20</v>
      </c>
      <c r="C228" s="39"/>
      <c r="D228" s="39"/>
      <c r="E228" s="39"/>
      <c r="F228" s="40"/>
      <c r="G228" s="40"/>
      <c r="H228" s="40"/>
      <c r="I228" s="40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40">
        <v>0.22916666666666666</v>
      </c>
      <c r="AH228" s="40">
        <v>0.22916666666666666</v>
      </c>
      <c r="AI228" s="40">
        <v>0.75</v>
      </c>
      <c r="AJ228" s="40">
        <v>0.75</v>
      </c>
      <c r="AK228" s="39">
        <v>259</v>
      </c>
      <c r="AL228" s="39"/>
      <c r="AN228" s="39" t="s">
        <v>344</v>
      </c>
      <c r="AO228" s="6" t="str">
        <f t="shared" si="3"/>
        <v>A2491</v>
      </c>
    </row>
    <row r="229" spans="1:41">
      <c r="A229" s="319">
        <v>45093</v>
      </c>
      <c r="B229" s="39" t="s">
        <v>21</v>
      </c>
      <c r="C229" s="39"/>
      <c r="D229" s="39"/>
      <c r="E229" s="39"/>
      <c r="F229" s="40"/>
      <c r="G229" s="40"/>
      <c r="H229" s="40"/>
      <c r="I229" s="40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40">
        <v>0.25</v>
      </c>
      <c r="AH229" s="40">
        <v>0.25</v>
      </c>
      <c r="AI229" s="40">
        <v>0.70833333333333337</v>
      </c>
      <c r="AJ229" s="40">
        <v>0.70833333333333337</v>
      </c>
      <c r="AK229" s="39">
        <v>278</v>
      </c>
      <c r="AL229" s="39"/>
      <c r="AN229" s="39" t="s">
        <v>345</v>
      </c>
      <c r="AO229" s="6" t="str">
        <f t="shared" si="3"/>
        <v>A2501</v>
      </c>
    </row>
    <row r="230" spans="1:41">
      <c r="A230" s="319">
        <v>45093</v>
      </c>
      <c r="B230" s="39" t="s">
        <v>22</v>
      </c>
      <c r="C230" s="39"/>
      <c r="D230" s="39"/>
      <c r="E230" s="39"/>
      <c r="F230" s="40"/>
      <c r="G230" s="40"/>
      <c r="H230" s="40"/>
      <c r="I230" s="40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40">
        <v>0.27083333333333331</v>
      </c>
      <c r="AH230" s="40">
        <v>0.27083333333333331</v>
      </c>
      <c r="AI230" s="40">
        <v>0.70833333333333337</v>
      </c>
      <c r="AJ230" s="40">
        <v>0.70833333333333337</v>
      </c>
      <c r="AK230" s="39">
        <v>259</v>
      </c>
      <c r="AL230" s="39"/>
      <c r="AN230" s="39" t="s">
        <v>346</v>
      </c>
      <c r="AO230" s="6" t="str">
        <f t="shared" si="3"/>
        <v>A2521</v>
      </c>
    </row>
    <row r="231" spans="1:41">
      <c r="A231" s="319">
        <v>45093</v>
      </c>
      <c r="B231" s="39" t="s">
        <v>23</v>
      </c>
      <c r="C231" s="39"/>
      <c r="D231" s="39"/>
      <c r="E231" s="39"/>
      <c r="F231" s="40"/>
      <c r="G231" s="40"/>
      <c r="H231" s="40"/>
      <c r="I231" s="40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40">
        <v>0.29166666666666669</v>
      </c>
      <c r="AH231" s="40">
        <v>0.29166666666666669</v>
      </c>
      <c r="AI231" s="40">
        <v>0.75</v>
      </c>
      <c r="AJ231" s="40">
        <v>0.75</v>
      </c>
      <c r="AK231" s="39">
        <v>118</v>
      </c>
      <c r="AL231" s="39"/>
      <c r="AN231" s="39" t="s">
        <v>347</v>
      </c>
      <c r="AO231" s="6" t="str">
        <f t="shared" si="3"/>
        <v>A2551</v>
      </c>
    </row>
    <row r="232" spans="1:41">
      <c r="A232" s="319">
        <v>45094</v>
      </c>
      <c r="B232" s="39" t="s">
        <v>5</v>
      </c>
      <c r="C232" s="39"/>
      <c r="D232" s="39"/>
      <c r="E232" s="39"/>
      <c r="F232" s="40"/>
      <c r="G232" s="40"/>
      <c r="H232" s="40"/>
      <c r="I232" s="40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40">
        <v>0.22916666666666666</v>
      </c>
      <c r="AH232" s="40">
        <v>0.22916666666666666</v>
      </c>
      <c r="AI232" s="40">
        <v>0.77083333333333337</v>
      </c>
      <c r="AJ232" s="40">
        <v>0.77083333333333337</v>
      </c>
      <c r="AK232" s="39">
        <v>259</v>
      </c>
      <c r="AL232" s="39"/>
      <c r="AN232" s="39" t="s">
        <v>329</v>
      </c>
      <c r="AO232" s="6" t="str">
        <f t="shared" si="3"/>
        <v>A2321</v>
      </c>
    </row>
    <row r="233" spans="1:41">
      <c r="A233" s="319">
        <v>45094</v>
      </c>
      <c r="B233" s="39" t="s">
        <v>6</v>
      </c>
      <c r="C233" s="39"/>
      <c r="D233" s="39"/>
      <c r="E233" s="39"/>
      <c r="F233" s="40"/>
      <c r="G233" s="40"/>
      <c r="H233" s="40"/>
      <c r="I233" s="40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40">
        <v>0.22916666666666666</v>
      </c>
      <c r="AH233" s="40">
        <v>0.22916666666666666</v>
      </c>
      <c r="AI233" s="40">
        <v>0.8125</v>
      </c>
      <c r="AJ233" s="40">
        <v>0.8125</v>
      </c>
      <c r="AK233" s="39">
        <v>175</v>
      </c>
      <c r="AL233" s="39"/>
      <c r="AN233" s="39" t="s">
        <v>330</v>
      </c>
      <c r="AO233" s="6" t="str">
        <f t="shared" si="3"/>
        <v>A2331</v>
      </c>
    </row>
    <row r="234" spans="1:41">
      <c r="A234" s="319">
        <v>45094</v>
      </c>
      <c r="B234" s="39" t="s">
        <v>7</v>
      </c>
      <c r="C234" s="39"/>
      <c r="D234" s="39"/>
      <c r="E234" s="39"/>
      <c r="F234" s="40"/>
      <c r="G234" s="40"/>
      <c r="H234" s="40"/>
      <c r="I234" s="40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40">
        <v>0.27083333333333331</v>
      </c>
      <c r="AH234" s="40">
        <v>0.27083333333333331</v>
      </c>
      <c r="AI234" s="40">
        <v>0.70833333333333337</v>
      </c>
      <c r="AJ234" s="40">
        <v>0.70833333333333337</v>
      </c>
      <c r="AK234" s="39">
        <v>221</v>
      </c>
      <c r="AL234" s="39"/>
      <c r="AN234" s="39" t="s">
        <v>331</v>
      </c>
      <c r="AO234" s="6" t="str">
        <f t="shared" si="3"/>
        <v>A2351</v>
      </c>
    </row>
    <row r="235" spans="1:41">
      <c r="A235" s="319">
        <v>45094</v>
      </c>
      <c r="B235" s="39" t="s">
        <v>8</v>
      </c>
      <c r="C235" s="39"/>
      <c r="D235" s="39"/>
      <c r="E235" s="39"/>
      <c r="F235" s="40"/>
      <c r="G235" s="40"/>
      <c r="H235" s="40"/>
      <c r="I235" s="40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40">
        <v>0.27083333333333331</v>
      </c>
      <c r="AH235" s="40">
        <v>0.27083333333333331</v>
      </c>
      <c r="AI235" s="40">
        <v>0.79166666666666663</v>
      </c>
      <c r="AJ235" s="40">
        <v>0.79166666666666663</v>
      </c>
      <c r="AK235" s="39">
        <v>222</v>
      </c>
      <c r="AL235" s="39"/>
      <c r="AN235" s="39" t="s">
        <v>332</v>
      </c>
      <c r="AO235" s="6" t="str">
        <f t="shared" si="3"/>
        <v>A2361</v>
      </c>
    </row>
    <row r="236" spans="1:41">
      <c r="A236" s="319">
        <v>45094</v>
      </c>
      <c r="B236" s="39" t="s">
        <v>9</v>
      </c>
      <c r="C236" s="39"/>
      <c r="D236" s="39"/>
      <c r="E236" s="39"/>
      <c r="F236" s="40"/>
      <c r="G236" s="40"/>
      <c r="H236" s="40"/>
      <c r="I236" s="40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40">
        <v>0.25</v>
      </c>
      <c r="AH236" s="40">
        <v>0.25</v>
      </c>
      <c r="AI236" s="40">
        <v>0.79166666666666663</v>
      </c>
      <c r="AJ236" s="40">
        <v>0.79166666666666663</v>
      </c>
      <c r="AK236" s="39">
        <v>291</v>
      </c>
      <c r="AL236" s="39"/>
      <c r="AN236" s="39" t="s">
        <v>333</v>
      </c>
      <c r="AO236" s="6" t="str">
        <f t="shared" si="3"/>
        <v>A2371</v>
      </c>
    </row>
    <row r="237" spans="1:41">
      <c r="A237" s="319">
        <v>45094</v>
      </c>
      <c r="B237" s="39" t="s">
        <v>10</v>
      </c>
      <c r="C237" s="39"/>
      <c r="D237" s="39"/>
      <c r="E237" s="39"/>
      <c r="F237" s="40"/>
      <c r="G237" s="40"/>
      <c r="H237" s="40"/>
      <c r="I237" s="40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40">
        <v>0.25</v>
      </c>
      <c r="AH237" s="40">
        <v>0.25</v>
      </c>
      <c r="AI237" s="40">
        <v>0.79166666666666663</v>
      </c>
      <c r="AJ237" s="40">
        <v>0.79166666666666663</v>
      </c>
      <c r="AK237" s="39">
        <v>100</v>
      </c>
      <c r="AL237" s="39"/>
      <c r="AN237" s="39" t="s">
        <v>334</v>
      </c>
      <c r="AO237" s="6" t="str">
        <f t="shared" si="3"/>
        <v>A2381</v>
      </c>
    </row>
    <row r="238" spans="1:41">
      <c r="A238" s="319">
        <v>45094</v>
      </c>
      <c r="B238" s="39" t="s">
        <v>11</v>
      </c>
      <c r="C238" s="39"/>
      <c r="D238" s="39"/>
      <c r="E238" s="39"/>
      <c r="F238" s="40"/>
      <c r="G238" s="40"/>
      <c r="H238" s="40"/>
      <c r="I238" s="40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40">
        <v>0.27083333333333331</v>
      </c>
      <c r="AH238" s="40">
        <v>0.27083333333333331</v>
      </c>
      <c r="AI238" s="40">
        <v>0.8125</v>
      </c>
      <c r="AJ238" s="40">
        <v>0.8125</v>
      </c>
      <c r="AK238" s="39">
        <v>161</v>
      </c>
      <c r="AL238" s="39"/>
      <c r="AN238" s="39" t="s">
        <v>335</v>
      </c>
      <c r="AO238" s="6" t="str">
        <f t="shared" si="3"/>
        <v>A2391</v>
      </c>
    </row>
    <row r="239" spans="1:41">
      <c r="A239" s="319">
        <v>45094</v>
      </c>
      <c r="B239" s="39" t="s">
        <v>12</v>
      </c>
      <c r="C239" s="39"/>
      <c r="D239" s="39"/>
      <c r="E239" s="39"/>
      <c r="F239" s="40"/>
      <c r="G239" s="40"/>
      <c r="H239" s="40"/>
      <c r="I239" s="40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40">
        <v>0.21527777777777779</v>
      </c>
      <c r="AH239" s="40">
        <v>0.21527777777777779</v>
      </c>
      <c r="AI239" s="40">
        <v>0.60416666666666663</v>
      </c>
      <c r="AJ239" s="40">
        <v>0.60416666666666663</v>
      </c>
      <c r="AK239" s="39">
        <v>58</v>
      </c>
      <c r="AL239" s="39"/>
      <c r="AN239" s="39" t="s">
        <v>336</v>
      </c>
      <c r="AO239" s="6" t="str">
        <f t="shared" si="3"/>
        <v>A2401</v>
      </c>
    </row>
    <row r="240" spans="1:41">
      <c r="A240" s="319">
        <v>45094</v>
      </c>
      <c r="B240" s="39" t="s">
        <v>13</v>
      </c>
      <c r="C240" s="39"/>
      <c r="D240" s="39"/>
      <c r="E240" s="39"/>
      <c r="F240" s="40"/>
      <c r="G240" s="40"/>
      <c r="H240" s="40"/>
      <c r="I240" s="40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40">
        <v>0.29166666666666669</v>
      </c>
      <c r="AH240" s="40">
        <v>0.29166666666666669</v>
      </c>
      <c r="AI240" s="40">
        <v>0.83333333333333337</v>
      </c>
      <c r="AJ240" s="40">
        <v>0.83333333333333337</v>
      </c>
      <c r="AK240" s="39">
        <v>278</v>
      </c>
      <c r="AL240" s="39"/>
      <c r="AN240" s="39" t="s">
        <v>337</v>
      </c>
      <c r="AO240" s="6" t="str">
        <f t="shared" si="3"/>
        <v>A2411</v>
      </c>
    </row>
    <row r="241" spans="1:41">
      <c r="A241" s="319">
        <v>45094</v>
      </c>
      <c r="B241" s="39" t="s">
        <v>14</v>
      </c>
      <c r="C241" s="39"/>
      <c r="D241" s="39"/>
      <c r="E241" s="39"/>
      <c r="F241" s="40"/>
      <c r="G241" s="40"/>
      <c r="H241" s="40"/>
      <c r="I241" s="40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40">
        <v>0.22916666666666666</v>
      </c>
      <c r="AH241" s="40">
        <v>0.22916666666666666</v>
      </c>
      <c r="AI241" s="40">
        <v>0.79166666666666663</v>
      </c>
      <c r="AJ241" s="40">
        <v>0.79166666666666663</v>
      </c>
      <c r="AK241" s="39">
        <v>134</v>
      </c>
      <c r="AL241" s="39"/>
      <c r="AN241" s="39" t="s">
        <v>338</v>
      </c>
      <c r="AO241" s="6" t="str">
        <f t="shared" si="3"/>
        <v>A2421</v>
      </c>
    </row>
    <row r="242" spans="1:41">
      <c r="A242" s="319">
        <v>45094</v>
      </c>
      <c r="B242" s="39" t="s">
        <v>15</v>
      </c>
      <c r="C242" s="39"/>
      <c r="D242" s="39"/>
      <c r="E242" s="39"/>
      <c r="F242" s="40"/>
      <c r="G242" s="40"/>
      <c r="H242" s="40"/>
      <c r="I242" s="40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40">
        <v>0.3125</v>
      </c>
      <c r="AH242" s="40">
        <v>0.3125</v>
      </c>
      <c r="AI242" s="40">
        <v>0.79166666666666663</v>
      </c>
      <c r="AJ242" s="40">
        <v>0.79166666666666663</v>
      </c>
      <c r="AK242" s="39">
        <v>259</v>
      </c>
      <c r="AL242" s="39"/>
      <c r="AN242" s="39" t="s">
        <v>339</v>
      </c>
      <c r="AO242" s="6" t="str">
        <f t="shared" si="3"/>
        <v>A2431</v>
      </c>
    </row>
    <row r="243" spans="1:41">
      <c r="A243" s="319">
        <v>45094</v>
      </c>
      <c r="B243" s="39" t="s">
        <v>16</v>
      </c>
      <c r="C243" s="39"/>
      <c r="D243" s="39"/>
      <c r="E243" s="39"/>
      <c r="F243" s="40"/>
      <c r="G243" s="40"/>
      <c r="H243" s="40"/>
      <c r="I243" s="40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40">
        <v>0.21527777777777779</v>
      </c>
      <c r="AH243" s="40">
        <v>0.21527777777777779</v>
      </c>
      <c r="AI243" s="40">
        <v>0.625</v>
      </c>
      <c r="AJ243" s="40">
        <v>0.625</v>
      </c>
      <c r="AK243" s="39">
        <v>278</v>
      </c>
      <c r="AL243" s="39"/>
      <c r="AN243" s="39" t="s">
        <v>340</v>
      </c>
      <c r="AO243" s="6" t="str">
        <f t="shared" si="3"/>
        <v>A2441</v>
      </c>
    </row>
    <row r="244" spans="1:41">
      <c r="A244" s="319">
        <v>45094</v>
      </c>
      <c r="B244" s="39" t="s">
        <v>17</v>
      </c>
      <c r="C244" s="39"/>
      <c r="D244" s="39"/>
      <c r="E244" s="39"/>
      <c r="F244" s="40"/>
      <c r="G244" s="40"/>
      <c r="H244" s="40"/>
      <c r="I244" s="40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40">
        <v>0.21527777777777779</v>
      </c>
      <c r="AH244" s="40">
        <v>0.21527777777777779</v>
      </c>
      <c r="AI244" s="40">
        <v>0.72916666666666663</v>
      </c>
      <c r="AJ244" s="40">
        <v>0.72916666666666663</v>
      </c>
      <c r="AK244" s="39">
        <v>259</v>
      </c>
      <c r="AL244" s="39"/>
      <c r="AN244" s="39" t="s">
        <v>341</v>
      </c>
      <c r="AO244" s="6" t="str">
        <f t="shared" si="3"/>
        <v>A2451</v>
      </c>
    </row>
    <row r="245" spans="1:41">
      <c r="A245" s="319">
        <v>45094</v>
      </c>
      <c r="B245" s="39" t="s">
        <v>18</v>
      </c>
      <c r="C245" s="39"/>
      <c r="D245" s="39"/>
      <c r="E245" s="39"/>
      <c r="F245" s="40"/>
      <c r="G245" s="40"/>
      <c r="H245" s="40"/>
      <c r="I245" s="40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40">
        <v>0.21527777777777779</v>
      </c>
      <c r="AH245" s="40">
        <v>0.21527777777777779</v>
      </c>
      <c r="AI245" s="40">
        <v>0.70833333333333337</v>
      </c>
      <c r="AJ245" s="40">
        <v>0.70833333333333337</v>
      </c>
      <c r="AK245" s="39">
        <v>118</v>
      </c>
      <c r="AL245" s="39"/>
      <c r="AN245" s="39" t="s">
        <v>342</v>
      </c>
      <c r="AO245" s="6" t="str">
        <f t="shared" si="3"/>
        <v>A2461</v>
      </c>
    </row>
    <row r="246" spans="1:41">
      <c r="A246" s="319">
        <v>45094</v>
      </c>
      <c r="B246" s="39" t="s">
        <v>19</v>
      </c>
      <c r="C246" s="39"/>
      <c r="D246" s="39"/>
      <c r="E246" s="39"/>
      <c r="F246" s="40"/>
      <c r="G246" s="40"/>
      <c r="H246" s="40"/>
      <c r="I246" s="40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40">
        <v>0.27083333333333331</v>
      </c>
      <c r="AH246" s="40">
        <v>0.27083333333333331</v>
      </c>
      <c r="AI246" s="40">
        <v>0.79166666666666663</v>
      </c>
      <c r="AJ246" s="40">
        <v>0.79166666666666663</v>
      </c>
      <c r="AK246" s="39">
        <v>259</v>
      </c>
      <c r="AL246" s="39"/>
      <c r="AN246" s="39" t="s">
        <v>343</v>
      </c>
      <c r="AO246" s="6" t="str">
        <f t="shared" si="3"/>
        <v>A2471</v>
      </c>
    </row>
    <row r="247" spans="1:41">
      <c r="A247" s="319">
        <v>45094</v>
      </c>
      <c r="B247" s="39" t="s">
        <v>20</v>
      </c>
      <c r="C247" s="39"/>
      <c r="D247" s="39"/>
      <c r="E247" s="39"/>
      <c r="F247" s="40"/>
      <c r="G247" s="40"/>
      <c r="H247" s="40"/>
      <c r="I247" s="40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40">
        <v>0.22916666666666666</v>
      </c>
      <c r="AH247" s="40">
        <v>0.22916666666666666</v>
      </c>
      <c r="AI247" s="40">
        <v>0.75</v>
      </c>
      <c r="AJ247" s="40">
        <v>0.75</v>
      </c>
      <c r="AK247" s="39">
        <v>175</v>
      </c>
      <c r="AL247" s="39"/>
      <c r="AN247" s="39" t="s">
        <v>344</v>
      </c>
      <c r="AO247" s="6" t="str">
        <f t="shared" si="3"/>
        <v>A2491</v>
      </c>
    </row>
    <row r="248" spans="1:41">
      <c r="A248" s="319">
        <v>45094</v>
      </c>
      <c r="B248" s="39" t="s">
        <v>21</v>
      </c>
      <c r="C248" s="39"/>
      <c r="D248" s="39"/>
      <c r="E248" s="39"/>
      <c r="F248" s="40"/>
      <c r="G248" s="40"/>
      <c r="H248" s="40"/>
      <c r="I248" s="40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40">
        <v>0.25</v>
      </c>
      <c r="AH248" s="40">
        <v>0.25</v>
      </c>
      <c r="AI248" s="40">
        <v>0.70833333333333337</v>
      </c>
      <c r="AJ248" s="40">
        <v>0.70833333333333337</v>
      </c>
      <c r="AK248" s="39">
        <v>221</v>
      </c>
      <c r="AL248" s="39"/>
      <c r="AN248" s="39" t="s">
        <v>345</v>
      </c>
      <c r="AO248" s="6" t="str">
        <f t="shared" si="3"/>
        <v>A2501</v>
      </c>
    </row>
    <row r="249" spans="1:41">
      <c r="A249" s="319">
        <v>45094</v>
      </c>
      <c r="B249" s="39" t="s">
        <v>22</v>
      </c>
      <c r="C249" s="39"/>
      <c r="D249" s="39"/>
      <c r="E249" s="39"/>
      <c r="F249" s="40"/>
      <c r="G249" s="40"/>
      <c r="H249" s="40"/>
      <c r="I249" s="40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40">
        <v>0.27083333333333331</v>
      </c>
      <c r="AH249" s="40">
        <v>0.27083333333333331</v>
      </c>
      <c r="AI249" s="40">
        <v>0.70833333333333337</v>
      </c>
      <c r="AJ249" s="40">
        <v>0.70833333333333337</v>
      </c>
      <c r="AK249" s="39">
        <v>222</v>
      </c>
      <c r="AL249" s="39"/>
      <c r="AN249" s="39" t="s">
        <v>346</v>
      </c>
      <c r="AO249" s="6" t="str">
        <f t="shared" si="3"/>
        <v>A2521</v>
      </c>
    </row>
    <row r="250" spans="1:41">
      <c r="A250" s="319">
        <v>45094</v>
      </c>
      <c r="B250" s="39" t="s">
        <v>23</v>
      </c>
      <c r="C250" s="39"/>
      <c r="D250" s="39"/>
      <c r="E250" s="39"/>
      <c r="F250" s="40"/>
      <c r="G250" s="40"/>
      <c r="H250" s="40"/>
      <c r="I250" s="40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40">
        <v>0.29166666666666669</v>
      </c>
      <c r="AH250" s="40">
        <v>0.29166666666666669</v>
      </c>
      <c r="AI250" s="40">
        <v>0.75</v>
      </c>
      <c r="AJ250" s="40">
        <v>0.75</v>
      </c>
      <c r="AK250" s="39">
        <v>100</v>
      </c>
      <c r="AL250" s="39"/>
      <c r="AN250" s="39" t="s">
        <v>347</v>
      </c>
      <c r="AO250" s="6" t="str">
        <f t="shared" si="3"/>
        <v>A2551</v>
      </c>
    </row>
    <row r="251" spans="1:41">
      <c r="A251" s="319">
        <v>45095</v>
      </c>
      <c r="B251" s="39" t="s">
        <v>5</v>
      </c>
      <c r="C251" s="39"/>
      <c r="D251" s="39"/>
      <c r="E251" s="39"/>
      <c r="F251" s="40"/>
      <c r="G251" s="40"/>
      <c r="H251" s="40"/>
      <c r="I251" s="40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40">
        <v>0.22916666666666666</v>
      </c>
      <c r="AH251" s="40">
        <v>0.22916666666666666</v>
      </c>
      <c r="AI251" s="40">
        <v>0.77083333333333337</v>
      </c>
      <c r="AJ251" s="40">
        <v>0.77083333333333337</v>
      </c>
      <c r="AK251" s="39">
        <v>161</v>
      </c>
      <c r="AL251" s="39"/>
      <c r="AN251" s="39" t="s">
        <v>329</v>
      </c>
      <c r="AO251" s="6" t="str">
        <f t="shared" si="3"/>
        <v>A2321</v>
      </c>
    </row>
    <row r="252" spans="1:41">
      <c r="A252" s="319">
        <v>45095</v>
      </c>
      <c r="B252" s="39" t="s">
        <v>6</v>
      </c>
      <c r="C252" s="39"/>
      <c r="D252" s="39"/>
      <c r="E252" s="39"/>
      <c r="F252" s="40"/>
      <c r="G252" s="40"/>
      <c r="H252" s="40"/>
      <c r="I252" s="40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40">
        <v>0.22916666666666666</v>
      </c>
      <c r="AH252" s="40">
        <v>0.22916666666666666</v>
      </c>
      <c r="AI252" s="40">
        <v>0.8125</v>
      </c>
      <c r="AJ252" s="40">
        <v>0.8125</v>
      </c>
      <c r="AK252" s="39">
        <v>58</v>
      </c>
      <c r="AL252" s="39"/>
      <c r="AN252" s="39" t="s">
        <v>330</v>
      </c>
      <c r="AO252" s="6" t="str">
        <f t="shared" si="3"/>
        <v>A2331</v>
      </c>
    </row>
    <row r="253" spans="1:41">
      <c r="A253" s="319">
        <v>45095</v>
      </c>
      <c r="B253" s="39" t="s">
        <v>7</v>
      </c>
      <c r="C253" s="39"/>
      <c r="D253" s="39"/>
      <c r="E253" s="39"/>
      <c r="F253" s="40"/>
      <c r="G253" s="40"/>
      <c r="H253" s="40"/>
      <c r="I253" s="40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40">
        <v>0.27083333333333331</v>
      </c>
      <c r="AH253" s="40">
        <v>0.27083333333333331</v>
      </c>
      <c r="AI253" s="40">
        <v>0.70833333333333337</v>
      </c>
      <c r="AJ253" s="40">
        <v>0.70833333333333337</v>
      </c>
      <c r="AK253" s="39">
        <v>278</v>
      </c>
      <c r="AL253" s="39"/>
      <c r="AN253" s="39" t="s">
        <v>331</v>
      </c>
      <c r="AO253" s="6" t="str">
        <f t="shared" si="3"/>
        <v>A2351</v>
      </c>
    </row>
    <row r="254" spans="1:41">
      <c r="A254" s="319">
        <v>45095</v>
      </c>
      <c r="B254" s="39" t="s">
        <v>8</v>
      </c>
      <c r="C254" s="39"/>
      <c r="D254" s="39"/>
      <c r="E254" s="39"/>
      <c r="F254" s="40"/>
      <c r="G254" s="40"/>
      <c r="H254" s="40"/>
      <c r="I254" s="40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40">
        <v>0.27083333333333331</v>
      </c>
      <c r="AH254" s="40">
        <v>0.27083333333333331</v>
      </c>
      <c r="AI254" s="40">
        <v>0.79166666666666663</v>
      </c>
      <c r="AJ254" s="40">
        <v>0.79166666666666663</v>
      </c>
      <c r="AK254" s="39">
        <v>134</v>
      </c>
      <c r="AL254" s="39"/>
      <c r="AN254" s="39" t="s">
        <v>332</v>
      </c>
      <c r="AO254" s="6" t="str">
        <f t="shared" si="3"/>
        <v>A2361</v>
      </c>
    </row>
    <row r="255" spans="1:41">
      <c r="A255" s="319">
        <v>45095</v>
      </c>
      <c r="B255" s="39" t="s">
        <v>9</v>
      </c>
      <c r="C255" s="39"/>
      <c r="D255" s="39"/>
      <c r="E255" s="39"/>
      <c r="F255" s="40"/>
      <c r="G255" s="40"/>
      <c r="H255" s="40"/>
      <c r="I255" s="40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40">
        <v>0.25</v>
      </c>
      <c r="AH255" s="40">
        <v>0.25</v>
      </c>
      <c r="AI255" s="40">
        <v>0.79166666666666663</v>
      </c>
      <c r="AJ255" s="40">
        <v>0.79166666666666663</v>
      </c>
      <c r="AK255" s="39">
        <v>259</v>
      </c>
      <c r="AL255" s="39"/>
      <c r="AN255" s="39" t="s">
        <v>333</v>
      </c>
      <c r="AO255" s="6" t="str">
        <f t="shared" si="3"/>
        <v>A2371</v>
      </c>
    </row>
    <row r="256" spans="1:41">
      <c r="A256" s="319">
        <v>45095</v>
      </c>
      <c r="B256" s="39" t="s">
        <v>10</v>
      </c>
      <c r="C256" s="39"/>
      <c r="D256" s="39"/>
      <c r="E256" s="39"/>
      <c r="F256" s="40"/>
      <c r="G256" s="40"/>
      <c r="H256" s="40"/>
      <c r="I256" s="40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40">
        <v>0.25</v>
      </c>
      <c r="AH256" s="40">
        <v>0.25</v>
      </c>
      <c r="AI256" s="40">
        <v>0.79166666666666663</v>
      </c>
      <c r="AJ256" s="40">
        <v>0.79166666666666663</v>
      </c>
      <c r="AK256" s="39">
        <v>278</v>
      </c>
      <c r="AL256" s="39"/>
      <c r="AN256" s="39" t="s">
        <v>334</v>
      </c>
      <c r="AO256" s="6" t="str">
        <f t="shared" si="3"/>
        <v>A2381</v>
      </c>
    </row>
    <row r="257" spans="1:41">
      <c r="A257" s="319">
        <v>45095</v>
      </c>
      <c r="B257" s="39" t="s">
        <v>11</v>
      </c>
      <c r="C257" s="39"/>
      <c r="D257" s="39"/>
      <c r="E257" s="39"/>
      <c r="F257" s="40"/>
      <c r="G257" s="40"/>
      <c r="H257" s="40"/>
      <c r="I257" s="40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40">
        <v>0.27083333333333331</v>
      </c>
      <c r="AH257" s="40">
        <v>0.27083333333333331</v>
      </c>
      <c r="AI257" s="40">
        <v>0.8125</v>
      </c>
      <c r="AJ257" s="40">
        <v>0.8125</v>
      </c>
      <c r="AK257" s="39">
        <v>259</v>
      </c>
      <c r="AL257" s="39"/>
      <c r="AN257" s="39" t="s">
        <v>335</v>
      </c>
      <c r="AO257" s="6" t="str">
        <f t="shared" si="3"/>
        <v>A2391</v>
      </c>
    </row>
    <row r="258" spans="1:41">
      <c r="A258" s="319">
        <v>45095</v>
      </c>
      <c r="B258" s="39" t="s">
        <v>12</v>
      </c>
      <c r="C258" s="39"/>
      <c r="D258" s="39"/>
      <c r="E258" s="39"/>
      <c r="F258" s="40"/>
      <c r="G258" s="40"/>
      <c r="H258" s="40"/>
      <c r="I258" s="40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40">
        <v>0.21527777777777779</v>
      </c>
      <c r="AH258" s="40">
        <v>0.21527777777777779</v>
      </c>
      <c r="AI258" s="40">
        <v>0.60416666666666663</v>
      </c>
      <c r="AJ258" s="40">
        <v>0.60416666666666663</v>
      </c>
      <c r="AK258" s="39">
        <v>118</v>
      </c>
      <c r="AL258" s="39"/>
      <c r="AN258" s="39" t="s">
        <v>336</v>
      </c>
      <c r="AO258" s="6" t="str">
        <f t="shared" si="3"/>
        <v>A2401</v>
      </c>
    </row>
    <row r="259" spans="1:41">
      <c r="A259" s="319">
        <v>45095</v>
      </c>
      <c r="B259" s="39" t="s">
        <v>13</v>
      </c>
      <c r="C259" s="39"/>
      <c r="D259" s="39"/>
      <c r="E259" s="39"/>
      <c r="F259" s="40"/>
      <c r="G259" s="40"/>
      <c r="H259" s="40"/>
      <c r="I259" s="40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40">
        <v>0.29166666666666669</v>
      </c>
      <c r="AH259" s="40">
        <v>0.29166666666666669</v>
      </c>
      <c r="AI259" s="40">
        <v>0.83333333333333337</v>
      </c>
      <c r="AJ259" s="40">
        <v>0.83333333333333337</v>
      </c>
      <c r="AK259" s="39">
        <v>259</v>
      </c>
      <c r="AL259" s="39"/>
      <c r="AN259" s="39" t="s">
        <v>337</v>
      </c>
      <c r="AO259" s="6" t="str">
        <f t="shared" si="3"/>
        <v>A2411</v>
      </c>
    </row>
    <row r="260" spans="1:41">
      <c r="A260" s="319">
        <v>45095</v>
      </c>
      <c r="B260" s="39" t="s">
        <v>14</v>
      </c>
      <c r="C260" s="39"/>
      <c r="D260" s="39"/>
      <c r="E260" s="39"/>
      <c r="F260" s="40"/>
      <c r="G260" s="40"/>
      <c r="H260" s="40"/>
      <c r="I260" s="40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40">
        <v>0.22916666666666666</v>
      </c>
      <c r="AH260" s="40">
        <v>0.22916666666666666</v>
      </c>
      <c r="AI260" s="40">
        <v>0.79166666666666663</v>
      </c>
      <c r="AJ260" s="40">
        <v>0.79166666666666663</v>
      </c>
      <c r="AK260" s="39">
        <v>175</v>
      </c>
      <c r="AL260" s="39"/>
      <c r="AN260" s="39" t="s">
        <v>338</v>
      </c>
      <c r="AO260" s="6" t="str">
        <f t="shared" si="3"/>
        <v>A2421</v>
      </c>
    </row>
    <row r="261" spans="1:41">
      <c r="A261" s="319">
        <v>45095</v>
      </c>
      <c r="B261" s="39" t="s">
        <v>15</v>
      </c>
      <c r="C261" s="39"/>
      <c r="D261" s="39"/>
      <c r="E261" s="39"/>
      <c r="F261" s="40"/>
      <c r="G261" s="40"/>
      <c r="H261" s="40"/>
      <c r="I261" s="40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40">
        <v>0.3125</v>
      </c>
      <c r="AH261" s="40">
        <v>0.3125</v>
      </c>
      <c r="AI261" s="40">
        <v>0.79166666666666663</v>
      </c>
      <c r="AJ261" s="40">
        <v>0.79166666666666663</v>
      </c>
      <c r="AK261" s="39">
        <v>221</v>
      </c>
      <c r="AL261" s="39"/>
      <c r="AN261" s="39" t="s">
        <v>339</v>
      </c>
      <c r="AO261" s="6" t="str">
        <f t="shared" ref="AO261:AO324" si="4">MID(AN261,2,4)&amp;"1"</f>
        <v>A2431</v>
      </c>
    </row>
    <row r="262" spans="1:41">
      <c r="A262" s="319">
        <v>45095</v>
      </c>
      <c r="B262" s="39" t="s">
        <v>16</v>
      </c>
      <c r="C262" s="39"/>
      <c r="D262" s="39"/>
      <c r="E262" s="39"/>
      <c r="F262" s="40"/>
      <c r="G262" s="40"/>
      <c r="H262" s="40"/>
      <c r="I262" s="40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40">
        <v>0.21527777777777779</v>
      </c>
      <c r="AH262" s="40">
        <v>0.21527777777777779</v>
      </c>
      <c r="AI262" s="40">
        <v>0.625</v>
      </c>
      <c r="AJ262" s="40">
        <v>0.625</v>
      </c>
      <c r="AK262" s="39">
        <v>222</v>
      </c>
      <c r="AL262" s="39"/>
      <c r="AN262" s="39" t="s">
        <v>340</v>
      </c>
      <c r="AO262" s="6" t="str">
        <f t="shared" si="4"/>
        <v>A2441</v>
      </c>
    </row>
    <row r="263" spans="1:41">
      <c r="A263" s="319">
        <v>45095</v>
      </c>
      <c r="B263" s="39" t="s">
        <v>17</v>
      </c>
      <c r="C263" s="39"/>
      <c r="D263" s="39"/>
      <c r="E263" s="39"/>
      <c r="F263" s="40"/>
      <c r="G263" s="40"/>
      <c r="H263" s="40"/>
      <c r="I263" s="40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40">
        <v>0.21527777777777779</v>
      </c>
      <c r="AH263" s="40">
        <v>0.21527777777777779</v>
      </c>
      <c r="AI263" s="40">
        <v>0.72916666666666663</v>
      </c>
      <c r="AJ263" s="40">
        <v>0.72916666666666663</v>
      </c>
      <c r="AK263" s="39">
        <v>291</v>
      </c>
      <c r="AL263" s="39"/>
      <c r="AN263" s="39" t="s">
        <v>341</v>
      </c>
      <c r="AO263" s="6" t="str">
        <f t="shared" si="4"/>
        <v>A2451</v>
      </c>
    </row>
    <row r="264" spans="1:41">
      <c r="A264" s="319">
        <v>45095</v>
      </c>
      <c r="B264" s="39" t="s">
        <v>18</v>
      </c>
      <c r="C264" s="39"/>
      <c r="D264" s="39"/>
      <c r="E264" s="39"/>
      <c r="F264" s="40"/>
      <c r="G264" s="40"/>
      <c r="H264" s="40"/>
      <c r="I264" s="40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40">
        <v>0.21527777777777779</v>
      </c>
      <c r="AH264" s="40">
        <v>0.21527777777777779</v>
      </c>
      <c r="AI264" s="40">
        <v>0.70833333333333337</v>
      </c>
      <c r="AJ264" s="40">
        <v>0.70833333333333337</v>
      </c>
      <c r="AK264" s="39">
        <v>100</v>
      </c>
      <c r="AL264" s="39"/>
      <c r="AN264" s="39" t="s">
        <v>342</v>
      </c>
      <c r="AO264" s="6" t="str">
        <f t="shared" si="4"/>
        <v>A2461</v>
      </c>
    </row>
    <row r="265" spans="1:41">
      <c r="A265" s="319">
        <v>45095</v>
      </c>
      <c r="B265" s="39" t="s">
        <v>19</v>
      </c>
      <c r="C265" s="39"/>
      <c r="D265" s="39"/>
      <c r="E265" s="39"/>
      <c r="F265" s="40"/>
      <c r="G265" s="40"/>
      <c r="H265" s="40"/>
      <c r="I265" s="40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40">
        <v>0.27083333333333331</v>
      </c>
      <c r="AH265" s="40">
        <v>0.27083333333333331</v>
      </c>
      <c r="AI265" s="40">
        <v>0.79166666666666663</v>
      </c>
      <c r="AJ265" s="40">
        <v>0.79166666666666663</v>
      </c>
      <c r="AK265" s="39">
        <v>161</v>
      </c>
      <c r="AL265" s="39"/>
      <c r="AN265" s="39" t="s">
        <v>343</v>
      </c>
      <c r="AO265" s="6" t="str">
        <f t="shared" si="4"/>
        <v>A2471</v>
      </c>
    </row>
    <row r="266" spans="1:41">
      <c r="A266" s="319">
        <v>45095</v>
      </c>
      <c r="B266" s="39" t="s">
        <v>20</v>
      </c>
      <c r="C266" s="39"/>
      <c r="D266" s="39"/>
      <c r="E266" s="39"/>
      <c r="F266" s="40"/>
      <c r="G266" s="40"/>
      <c r="H266" s="40"/>
      <c r="I266" s="40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40">
        <v>0.22916666666666666</v>
      </c>
      <c r="AH266" s="40">
        <v>0.22916666666666666</v>
      </c>
      <c r="AI266" s="40">
        <v>0.75</v>
      </c>
      <c r="AJ266" s="40">
        <v>0.75</v>
      </c>
      <c r="AK266" s="39">
        <v>58</v>
      </c>
      <c r="AL266" s="39"/>
      <c r="AN266" s="39" t="s">
        <v>344</v>
      </c>
      <c r="AO266" s="6" t="str">
        <f t="shared" si="4"/>
        <v>A2491</v>
      </c>
    </row>
    <row r="267" spans="1:41">
      <c r="A267" s="319">
        <v>45095</v>
      </c>
      <c r="B267" s="39" t="s">
        <v>21</v>
      </c>
      <c r="C267" s="39"/>
      <c r="D267" s="39"/>
      <c r="E267" s="39"/>
      <c r="F267" s="40"/>
      <c r="G267" s="40"/>
      <c r="H267" s="40"/>
      <c r="I267" s="40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40">
        <v>0.25</v>
      </c>
      <c r="AH267" s="40">
        <v>0.25</v>
      </c>
      <c r="AI267" s="40">
        <v>0.70833333333333337</v>
      </c>
      <c r="AJ267" s="40">
        <v>0.70833333333333337</v>
      </c>
      <c r="AK267" s="39">
        <v>278</v>
      </c>
      <c r="AL267" s="39"/>
      <c r="AN267" s="39" t="s">
        <v>345</v>
      </c>
      <c r="AO267" s="6" t="str">
        <f t="shared" si="4"/>
        <v>A2501</v>
      </c>
    </row>
    <row r="268" spans="1:41">
      <c r="A268" s="319">
        <v>45095</v>
      </c>
      <c r="B268" s="39" t="s">
        <v>22</v>
      </c>
      <c r="C268" s="39"/>
      <c r="D268" s="39"/>
      <c r="E268" s="39"/>
      <c r="F268" s="40"/>
      <c r="G268" s="40"/>
      <c r="H268" s="40"/>
      <c r="I268" s="40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40">
        <v>0.27083333333333331</v>
      </c>
      <c r="AH268" s="40">
        <v>0.27083333333333331</v>
      </c>
      <c r="AI268" s="40">
        <v>0.70833333333333337</v>
      </c>
      <c r="AJ268" s="40">
        <v>0.70833333333333337</v>
      </c>
      <c r="AK268" s="39">
        <v>134</v>
      </c>
      <c r="AL268" s="39"/>
      <c r="AN268" s="39" t="s">
        <v>346</v>
      </c>
      <c r="AO268" s="6" t="str">
        <f t="shared" si="4"/>
        <v>A2521</v>
      </c>
    </row>
    <row r="269" spans="1:41">
      <c r="A269" s="319">
        <v>45095</v>
      </c>
      <c r="B269" s="39" t="s">
        <v>23</v>
      </c>
      <c r="C269" s="39"/>
      <c r="D269" s="39"/>
      <c r="E269" s="39"/>
      <c r="F269" s="40"/>
      <c r="G269" s="40"/>
      <c r="H269" s="40"/>
      <c r="I269" s="40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40">
        <v>0.29166666666666669</v>
      </c>
      <c r="AH269" s="40">
        <v>0.29166666666666669</v>
      </c>
      <c r="AI269" s="40">
        <v>0.75</v>
      </c>
      <c r="AJ269" s="40">
        <v>0.75</v>
      </c>
      <c r="AK269" s="39">
        <v>259</v>
      </c>
      <c r="AL269" s="39"/>
      <c r="AN269" s="39" t="s">
        <v>347</v>
      </c>
      <c r="AO269" s="6" t="str">
        <f t="shared" si="4"/>
        <v>A2551</v>
      </c>
    </row>
    <row r="270" spans="1:41">
      <c r="A270" s="319">
        <v>45096</v>
      </c>
      <c r="B270" s="39" t="s">
        <v>5</v>
      </c>
      <c r="C270" s="39"/>
      <c r="D270" s="39"/>
      <c r="E270" s="39"/>
      <c r="F270" s="40"/>
      <c r="G270" s="40"/>
      <c r="H270" s="40"/>
      <c r="I270" s="40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40">
        <v>0.22916666666666666</v>
      </c>
      <c r="AH270" s="40">
        <v>0.22916666666666666</v>
      </c>
      <c r="AI270" s="40">
        <v>0.77083333333333337</v>
      </c>
      <c r="AJ270" s="40">
        <v>0.77083333333333337</v>
      </c>
      <c r="AK270" s="39">
        <v>278</v>
      </c>
      <c r="AL270" s="39"/>
      <c r="AN270" s="39" t="s">
        <v>329</v>
      </c>
      <c r="AO270" s="6" t="str">
        <f t="shared" si="4"/>
        <v>A2321</v>
      </c>
    </row>
    <row r="271" spans="1:41">
      <c r="A271" s="319">
        <v>45096</v>
      </c>
      <c r="B271" s="39" t="s">
        <v>6</v>
      </c>
      <c r="C271" s="39"/>
      <c r="D271" s="39"/>
      <c r="E271" s="39"/>
      <c r="F271" s="40"/>
      <c r="G271" s="40"/>
      <c r="H271" s="40"/>
      <c r="I271" s="40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40">
        <v>0.22916666666666666</v>
      </c>
      <c r="AH271" s="40">
        <v>0.22916666666666666</v>
      </c>
      <c r="AI271" s="40">
        <v>0.8125</v>
      </c>
      <c r="AJ271" s="40">
        <v>0.8125</v>
      </c>
      <c r="AK271" s="39">
        <v>259</v>
      </c>
      <c r="AL271" s="39"/>
      <c r="AN271" s="39" t="s">
        <v>330</v>
      </c>
      <c r="AO271" s="6" t="str">
        <f t="shared" si="4"/>
        <v>A2331</v>
      </c>
    </row>
    <row r="272" spans="1:41">
      <c r="A272" s="319">
        <v>45096</v>
      </c>
      <c r="B272" s="39" t="s">
        <v>7</v>
      </c>
      <c r="C272" s="39"/>
      <c r="D272" s="39"/>
      <c r="E272" s="39"/>
      <c r="F272" s="40"/>
      <c r="G272" s="40"/>
      <c r="H272" s="40"/>
      <c r="I272" s="40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40">
        <v>0.27083333333333331</v>
      </c>
      <c r="AH272" s="40">
        <v>0.27083333333333331</v>
      </c>
      <c r="AI272" s="40">
        <v>0.70833333333333337</v>
      </c>
      <c r="AJ272" s="40">
        <v>0.70833333333333337</v>
      </c>
      <c r="AK272" s="39">
        <v>118</v>
      </c>
      <c r="AL272" s="39"/>
      <c r="AN272" s="39" t="s">
        <v>331</v>
      </c>
      <c r="AO272" s="6" t="str">
        <f t="shared" si="4"/>
        <v>A2351</v>
      </c>
    </row>
    <row r="273" spans="1:41">
      <c r="A273" s="319">
        <v>45096</v>
      </c>
      <c r="B273" s="39" t="s">
        <v>8</v>
      </c>
      <c r="C273" s="39"/>
      <c r="D273" s="39"/>
      <c r="E273" s="39"/>
      <c r="F273" s="40"/>
      <c r="G273" s="40"/>
      <c r="H273" s="40"/>
      <c r="I273" s="40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40">
        <v>0.27083333333333331</v>
      </c>
      <c r="AH273" s="40">
        <v>0.27083333333333331</v>
      </c>
      <c r="AI273" s="40">
        <v>0.79166666666666663</v>
      </c>
      <c r="AJ273" s="40">
        <v>0.79166666666666663</v>
      </c>
      <c r="AK273" s="39">
        <v>259</v>
      </c>
      <c r="AL273" s="39"/>
      <c r="AN273" s="39" t="s">
        <v>332</v>
      </c>
      <c r="AO273" s="6" t="str">
        <f t="shared" si="4"/>
        <v>A2361</v>
      </c>
    </row>
    <row r="274" spans="1:41">
      <c r="A274" s="319">
        <v>45096</v>
      </c>
      <c r="B274" s="39" t="s">
        <v>9</v>
      </c>
      <c r="C274" s="39"/>
      <c r="D274" s="39"/>
      <c r="E274" s="39"/>
      <c r="F274" s="40"/>
      <c r="G274" s="40"/>
      <c r="H274" s="40"/>
      <c r="I274" s="40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40">
        <v>0.25</v>
      </c>
      <c r="AH274" s="40">
        <v>0.25</v>
      </c>
      <c r="AI274" s="40">
        <v>0.79166666666666663</v>
      </c>
      <c r="AJ274" s="40">
        <v>0.79166666666666663</v>
      </c>
      <c r="AK274" s="39">
        <v>175</v>
      </c>
      <c r="AL274" s="39"/>
      <c r="AN274" s="39" t="s">
        <v>333</v>
      </c>
      <c r="AO274" s="6" t="str">
        <f t="shared" si="4"/>
        <v>A2371</v>
      </c>
    </row>
    <row r="275" spans="1:41">
      <c r="A275" s="319">
        <v>45096</v>
      </c>
      <c r="B275" s="39" t="s">
        <v>10</v>
      </c>
      <c r="C275" s="39"/>
      <c r="D275" s="39"/>
      <c r="E275" s="39"/>
      <c r="F275" s="40"/>
      <c r="G275" s="40"/>
      <c r="H275" s="40"/>
      <c r="I275" s="40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40">
        <v>0.25</v>
      </c>
      <c r="AH275" s="40">
        <v>0.25</v>
      </c>
      <c r="AI275" s="40">
        <v>0.79166666666666663</v>
      </c>
      <c r="AJ275" s="40">
        <v>0.79166666666666663</v>
      </c>
      <c r="AK275" s="39">
        <v>221</v>
      </c>
      <c r="AL275" s="39"/>
      <c r="AN275" s="39" t="s">
        <v>334</v>
      </c>
      <c r="AO275" s="6" t="str">
        <f t="shared" si="4"/>
        <v>A2381</v>
      </c>
    </row>
    <row r="276" spans="1:41">
      <c r="A276" s="319">
        <v>45096</v>
      </c>
      <c r="B276" s="39" t="s">
        <v>11</v>
      </c>
      <c r="C276" s="39"/>
      <c r="D276" s="39"/>
      <c r="E276" s="39"/>
      <c r="F276" s="40"/>
      <c r="G276" s="40"/>
      <c r="H276" s="40"/>
      <c r="I276" s="40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40">
        <v>0.27083333333333331</v>
      </c>
      <c r="AH276" s="40">
        <v>0.27083333333333331</v>
      </c>
      <c r="AI276" s="40">
        <v>0.8125</v>
      </c>
      <c r="AJ276" s="40">
        <v>0.8125</v>
      </c>
      <c r="AK276" s="39">
        <v>222</v>
      </c>
      <c r="AL276" s="39"/>
      <c r="AN276" s="39" t="s">
        <v>335</v>
      </c>
      <c r="AO276" s="6" t="str">
        <f t="shared" si="4"/>
        <v>A2391</v>
      </c>
    </row>
    <row r="277" spans="1:41">
      <c r="A277" s="319">
        <v>45096</v>
      </c>
      <c r="B277" s="39" t="s">
        <v>12</v>
      </c>
      <c r="C277" s="39"/>
      <c r="D277" s="39"/>
      <c r="E277" s="39"/>
      <c r="F277" s="40"/>
      <c r="G277" s="40"/>
      <c r="H277" s="40"/>
      <c r="I277" s="40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40">
        <v>0.21527777777777779</v>
      </c>
      <c r="AH277" s="40">
        <v>0.21527777777777779</v>
      </c>
      <c r="AI277" s="40">
        <v>0.60416666666666663</v>
      </c>
      <c r="AJ277" s="40">
        <v>0.60416666666666663</v>
      </c>
      <c r="AK277" s="39">
        <v>100</v>
      </c>
      <c r="AL277" s="39"/>
      <c r="AN277" s="39" t="s">
        <v>336</v>
      </c>
      <c r="AO277" s="6" t="str">
        <f t="shared" si="4"/>
        <v>A2401</v>
      </c>
    </row>
    <row r="278" spans="1:41">
      <c r="A278" s="319">
        <v>45096</v>
      </c>
      <c r="B278" s="39" t="s">
        <v>13</v>
      </c>
      <c r="C278" s="39"/>
      <c r="D278" s="39"/>
      <c r="E278" s="39"/>
      <c r="F278" s="40"/>
      <c r="G278" s="40"/>
      <c r="H278" s="40"/>
      <c r="I278" s="40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40">
        <v>0.29166666666666669</v>
      </c>
      <c r="AH278" s="40">
        <v>0.29166666666666669</v>
      </c>
      <c r="AI278" s="40">
        <v>0.83333333333333337</v>
      </c>
      <c r="AJ278" s="40">
        <v>0.83333333333333337</v>
      </c>
      <c r="AK278" s="39">
        <v>161</v>
      </c>
      <c r="AL278" s="39"/>
      <c r="AN278" s="39" t="s">
        <v>337</v>
      </c>
      <c r="AO278" s="6" t="str">
        <f t="shared" si="4"/>
        <v>A2411</v>
      </c>
    </row>
    <row r="279" spans="1:41">
      <c r="A279" s="319">
        <v>45096</v>
      </c>
      <c r="B279" s="39" t="s">
        <v>14</v>
      </c>
      <c r="C279" s="39"/>
      <c r="D279" s="39"/>
      <c r="E279" s="39"/>
      <c r="F279" s="40"/>
      <c r="G279" s="40"/>
      <c r="H279" s="40"/>
      <c r="I279" s="40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40">
        <v>0.22916666666666666</v>
      </c>
      <c r="AH279" s="40">
        <v>0.22916666666666666</v>
      </c>
      <c r="AI279" s="40">
        <v>0.79166666666666663</v>
      </c>
      <c r="AJ279" s="40">
        <v>0.79166666666666663</v>
      </c>
      <c r="AK279" s="39">
        <v>58</v>
      </c>
      <c r="AL279" s="39"/>
      <c r="AN279" s="39" t="s">
        <v>338</v>
      </c>
      <c r="AO279" s="6" t="str">
        <f t="shared" si="4"/>
        <v>A2421</v>
      </c>
    </row>
    <row r="280" spans="1:41">
      <c r="A280" s="319">
        <v>45096</v>
      </c>
      <c r="B280" s="39" t="s">
        <v>15</v>
      </c>
      <c r="C280" s="39"/>
      <c r="D280" s="39"/>
      <c r="E280" s="39"/>
      <c r="F280" s="40"/>
      <c r="G280" s="40"/>
      <c r="H280" s="40"/>
      <c r="I280" s="40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40">
        <v>0.3125</v>
      </c>
      <c r="AH280" s="40">
        <v>0.3125</v>
      </c>
      <c r="AI280" s="40">
        <v>0.79166666666666663</v>
      </c>
      <c r="AJ280" s="40">
        <v>0.79166666666666663</v>
      </c>
      <c r="AK280" s="39">
        <v>278</v>
      </c>
      <c r="AL280" s="39"/>
      <c r="AN280" s="39" t="s">
        <v>339</v>
      </c>
      <c r="AO280" s="6" t="str">
        <f t="shared" si="4"/>
        <v>A2431</v>
      </c>
    </row>
    <row r="281" spans="1:41">
      <c r="A281" s="319">
        <v>45096</v>
      </c>
      <c r="B281" s="39" t="s">
        <v>16</v>
      </c>
      <c r="C281" s="39"/>
      <c r="D281" s="39"/>
      <c r="E281" s="39"/>
      <c r="F281" s="40"/>
      <c r="G281" s="40"/>
      <c r="H281" s="40"/>
      <c r="I281" s="40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40">
        <v>0.21527777777777779</v>
      </c>
      <c r="AH281" s="40">
        <v>0.21527777777777779</v>
      </c>
      <c r="AI281" s="40">
        <v>0.625</v>
      </c>
      <c r="AJ281" s="40">
        <v>0.625</v>
      </c>
      <c r="AK281" s="39">
        <v>134</v>
      </c>
      <c r="AL281" s="39"/>
      <c r="AN281" s="39" t="s">
        <v>340</v>
      </c>
      <c r="AO281" s="6" t="str">
        <f t="shared" si="4"/>
        <v>A2441</v>
      </c>
    </row>
    <row r="282" spans="1:41">
      <c r="A282" s="319">
        <v>45096</v>
      </c>
      <c r="B282" s="39" t="s">
        <v>17</v>
      </c>
      <c r="C282" s="39"/>
      <c r="D282" s="39"/>
      <c r="E282" s="39"/>
      <c r="F282" s="40"/>
      <c r="G282" s="40"/>
      <c r="H282" s="40"/>
      <c r="I282" s="40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40">
        <v>0.21527777777777779</v>
      </c>
      <c r="AH282" s="40">
        <v>0.21527777777777779</v>
      </c>
      <c r="AI282" s="40">
        <v>0.72916666666666663</v>
      </c>
      <c r="AJ282" s="40">
        <v>0.72916666666666663</v>
      </c>
      <c r="AK282" s="39">
        <v>259</v>
      </c>
      <c r="AL282" s="39"/>
      <c r="AN282" s="39" t="s">
        <v>341</v>
      </c>
      <c r="AO282" s="6" t="str">
        <f t="shared" si="4"/>
        <v>A2451</v>
      </c>
    </row>
    <row r="283" spans="1:41">
      <c r="A283" s="319">
        <v>45096</v>
      </c>
      <c r="B283" s="39" t="s">
        <v>18</v>
      </c>
      <c r="C283" s="39"/>
      <c r="D283" s="39"/>
      <c r="E283" s="39"/>
      <c r="F283" s="40"/>
      <c r="G283" s="40"/>
      <c r="H283" s="40"/>
      <c r="I283" s="40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40">
        <v>0.21527777777777779</v>
      </c>
      <c r="AH283" s="40">
        <v>0.21527777777777779</v>
      </c>
      <c r="AI283" s="40">
        <v>0.70833333333333337</v>
      </c>
      <c r="AJ283" s="40">
        <v>0.70833333333333337</v>
      </c>
      <c r="AK283" s="39">
        <v>278</v>
      </c>
      <c r="AL283" s="39"/>
      <c r="AN283" s="39" t="s">
        <v>342</v>
      </c>
      <c r="AO283" s="6" t="str">
        <f t="shared" si="4"/>
        <v>A2461</v>
      </c>
    </row>
    <row r="284" spans="1:41">
      <c r="A284" s="319">
        <v>45096</v>
      </c>
      <c r="B284" s="39" t="s">
        <v>19</v>
      </c>
      <c r="C284" s="39"/>
      <c r="D284" s="39"/>
      <c r="E284" s="39"/>
      <c r="F284" s="40"/>
      <c r="G284" s="40"/>
      <c r="H284" s="40"/>
      <c r="I284" s="40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40">
        <v>0.27083333333333331</v>
      </c>
      <c r="AH284" s="40">
        <v>0.27083333333333331</v>
      </c>
      <c r="AI284" s="40">
        <v>0.79166666666666663</v>
      </c>
      <c r="AJ284" s="40">
        <v>0.79166666666666663</v>
      </c>
      <c r="AK284" s="39">
        <v>259</v>
      </c>
      <c r="AL284" s="39"/>
      <c r="AN284" s="39" t="s">
        <v>343</v>
      </c>
      <c r="AO284" s="6" t="str">
        <f t="shared" si="4"/>
        <v>A2471</v>
      </c>
    </row>
    <row r="285" spans="1:41">
      <c r="A285" s="319">
        <v>45096</v>
      </c>
      <c r="B285" s="39" t="s">
        <v>20</v>
      </c>
      <c r="C285" s="39"/>
      <c r="D285" s="39"/>
      <c r="E285" s="39"/>
      <c r="F285" s="40"/>
      <c r="G285" s="40"/>
      <c r="H285" s="40"/>
      <c r="I285" s="40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40">
        <v>0.22916666666666666</v>
      </c>
      <c r="AH285" s="40">
        <v>0.22916666666666666</v>
      </c>
      <c r="AI285" s="40">
        <v>0.75</v>
      </c>
      <c r="AJ285" s="40">
        <v>0.75</v>
      </c>
      <c r="AK285" s="39">
        <v>118</v>
      </c>
      <c r="AL285" s="39"/>
      <c r="AN285" s="39" t="s">
        <v>344</v>
      </c>
      <c r="AO285" s="6" t="str">
        <f t="shared" si="4"/>
        <v>A2491</v>
      </c>
    </row>
    <row r="286" spans="1:41">
      <c r="A286" s="319">
        <v>45096</v>
      </c>
      <c r="B286" s="39" t="s">
        <v>21</v>
      </c>
      <c r="C286" s="39"/>
      <c r="D286" s="39"/>
      <c r="E286" s="39"/>
      <c r="F286" s="40"/>
      <c r="G286" s="40"/>
      <c r="H286" s="40"/>
      <c r="I286" s="40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40">
        <v>0.25</v>
      </c>
      <c r="AH286" s="40">
        <v>0.25</v>
      </c>
      <c r="AI286" s="40">
        <v>0.70833333333333337</v>
      </c>
      <c r="AJ286" s="40">
        <v>0.70833333333333337</v>
      </c>
      <c r="AK286" s="39">
        <v>259</v>
      </c>
      <c r="AL286" s="39"/>
      <c r="AN286" s="39" t="s">
        <v>345</v>
      </c>
      <c r="AO286" s="6" t="str">
        <f t="shared" si="4"/>
        <v>A2501</v>
      </c>
    </row>
    <row r="287" spans="1:41">
      <c r="A287" s="319">
        <v>45096</v>
      </c>
      <c r="B287" s="39" t="s">
        <v>22</v>
      </c>
      <c r="C287" s="39"/>
      <c r="D287" s="39"/>
      <c r="E287" s="39"/>
      <c r="F287" s="40"/>
      <c r="G287" s="40"/>
      <c r="H287" s="40"/>
      <c r="I287" s="40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40">
        <v>0.27083333333333331</v>
      </c>
      <c r="AH287" s="40">
        <v>0.27083333333333331</v>
      </c>
      <c r="AI287" s="40">
        <v>0.70833333333333337</v>
      </c>
      <c r="AJ287" s="40">
        <v>0.70833333333333337</v>
      </c>
      <c r="AK287" s="39">
        <v>175</v>
      </c>
      <c r="AL287" s="39"/>
      <c r="AN287" s="39" t="s">
        <v>346</v>
      </c>
      <c r="AO287" s="6" t="str">
        <f t="shared" si="4"/>
        <v>A2521</v>
      </c>
    </row>
    <row r="288" spans="1:41">
      <c r="A288" s="319">
        <v>45096</v>
      </c>
      <c r="B288" s="39" t="s">
        <v>23</v>
      </c>
      <c r="C288" s="39"/>
      <c r="D288" s="39"/>
      <c r="E288" s="39"/>
      <c r="F288" s="40"/>
      <c r="G288" s="40"/>
      <c r="H288" s="40"/>
      <c r="I288" s="40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40">
        <v>0.29166666666666669</v>
      </c>
      <c r="AH288" s="40">
        <v>0.29166666666666669</v>
      </c>
      <c r="AI288" s="40">
        <v>0.75</v>
      </c>
      <c r="AJ288" s="40">
        <v>0.75</v>
      </c>
      <c r="AK288" s="39">
        <v>221</v>
      </c>
      <c r="AL288" s="39"/>
      <c r="AN288" s="39" t="s">
        <v>347</v>
      </c>
      <c r="AO288" s="6" t="str">
        <f t="shared" si="4"/>
        <v>A2551</v>
      </c>
    </row>
    <row r="289" spans="1:41">
      <c r="A289" s="319">
        <v>45097</v>
      </c>
      <c r="B289" s="39" t="s">
        <v>5</v>
      </c>
      <c r="C289" s="39"/>
      <c r="D289" s="39"/>
      <c r="E289" s="39"/>
      <c r="F289" s="40"/>
      <c r="G289" s="40"/>
      <c r="H289" s="40"/>
      <c r="I289" s="40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40">
        <v>0.22916666666666666</v>
      </c>
      <c r="AH289" s="40">
        <v>0.22916666666666666</v>
      </c>
      <c r="AI289" s="40">
        <v>0.77083333333333337</v>
      </c>
      <c r="AJ289" s="40">
        <v>0.77083333333333337</v>
      </c>
      <c r="AK289" s="39">
        <v>222</v>
      </c>
      <c r="AL289" s="39"/>
      <c r="AN289" s="39" t="s">
        <v>329</v>
      </c>
      <c r="AO289" s="6" t="str">
        <f t="shared" si="4"/>
        <v>A2321</v>
      </c>
    </row>
    <row r="290" spans="1:41">
      <c r="A290" s="319">
        <v>45097</v>
      </c>
      <c r="B290" s="39" t="s">
        <v>6</v>
      </c>
      <c r="C290" s="39"/>
      <c r="D290" s="39"/>
      <c r="E290" s="39"/>
      <c r="F290" s="40"/>
      <c r="G290" s="40"/>
      <c r="H290" s="40"/>
      <c r="I290" s="40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40">
        <v>0.22916666666666666</v>
      </c>
      <c r="AH290" s="40">
        <v>0.22916666666666666</v>
      </c>
      <c r="AI290" s="40">
        <v>0.8125</v>
      </c>
      <c r="AJ290" s="40">
        <v>0.8125</v>
      </c>
      <c r="AK290" s="39">
        <v>291</v>
      </c>
      <c r="AL290" s="39"/>
      <c r="AN290" s="39" t="s">
        <v>330</v>
      </c>
      <c r="AO290" s="6" t="str">
        <f t="shared" si="4"/>
        <v>A2331</v>
      </c>
    </row>
    <row r="291" spans="1:41">
      <c r="A291" s="319">
        <v>45097</v>
      </c>
      <c r="B291" s="39" t="s">
        <v>7</v>
      </c>
      <c r="C291" s="39"/>
      <c r="D291" s="39"/>
      <c r="E291" s="39"/>
      <c r="F291" s="40"/>
      <c r="G291" s="40"/>
      <c r="H291" s="40"/>
      <c r="I291" s="40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40">
        <v>0.27083333333333331</v>
      </c>
      <c r="AH291" s="40">
        <v>0.27083333333333331</v>
      </c>
      <c r="AI291" s="40">
        <v>0.70833333333333337</v>
      </c>
      <c r="AJ291" s="40">
        <v>0.70833333333333337</v>
      </c>
      <c r="AK291" s="39">
        <v>100</v>
      </c>
      <c r="AL291" s="39"/>
      <c r="AN291" s="39" t="s">
        <v>331</v>
      </c>
      <c r="AO291" s="6" t="str">
        <f t="shared" si="4"/>
        <v>A2351</v>
      </c>
    </row>
    <row r="292" spans="1:41">
      <c r="A292" s="319">
        <v>45097</v>
      </c>
      <c r="B292" s="39" t="s">
        <v>8</v>
      </c>
      <c r="C292" s="39"/>
      <c r="D292" s="39"/>
      <c r="E292" s="39"/>
      <c r="F292" s="40"/>
      <c r="G292" s="40"/>
      <c r="H292" s="40"/>
      <c r="I292" s="40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40">
        <v>0.27083333333333331</v>
      </c>
      <c r="AH292" s="40">
        <v>0.27083333333333331</v>
      </c>
      <c r="AI292" s="40">
        <v>0.79166666666666663</v>
      </c>
      <c r="AJ292" s="40">
        <v>0.79166666666666663</v>
      </c>
      <c r="AK292" s="39">
        <v>161</v>
      </c>
      <c r="AL292" s="39"/>
      <c r="AN292" s="39" t="s">
        <v>332</v>
      </c>
      <c r="AO292" s="6" t="str">
        <f t="shared" si="4"/>
        <v>A2361</v>
      </c>
    </row>
    <row r="293" spans="1:41">
      <c r="A293" s="319">
        <v>45097</v>
      </c>
      <c r="B293" s="39" t="s">
        <v>9</v>
      </c>
      <c r="C293" s="39"/>
      <c r="D293" s="39"/>
      <c r="E293" s="39"/>
      <c r="F293" s="40"/>
      <c r="G293" s="40"/>
      <c r="H293" s="40"/>
      <c r="I293" s="40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40">
        <v>0.25</v>
      </c>
      <c r="AH293" s="40">
        <v>0.25</v>
      </c>
      <c r="AI293" s="40">
        <v>0.79166666666666663</v>
      </c>
      <c r="AJ293" s="40">
        <v>0.79166666666666663</v>
      </c>
      <c r="AK293" s="39">
        <v>58</v>
      </c>
      <c r="AL293" s="39"/>
      <c r="AN293" s="39" t="s">
        <v>333</v>
      </c>
      <c r="AO293" s="6" t="str">
        <f t="shared" si="4"/>
        <v>A2371</v>
      </c>
    </row>
    <row r="294" spans="1:41">
      <c r="A294" s="319">
        <v>45097</v>
      </c>
      <c r="B294" s="39" t="s">
        <v>10</v>
      </c>
      <c r="C294" s="39"/>
      <c r="D294" s="39"/>
      <c r="E294" s="39"/>
      <c r="F294" s="40"/>
      <c r="G294" s="40"/>
      <c r="H294" s="40"/>
      <c r="I294" s="40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40">
        <v>0.25</v>
      </c>
      <c r="AH294" s="40">
        <v>0.25</v>
      </c>
      <c r="AI294" s="40">
        <v>0.79166666666666663</v>
      </c>
      <c r="AJ294" s="40">
        <v>0.79166666666666663</v>
      </c>
      <c r="AK294" s="39">
        <v>278</v>
      </c>
      <c r="AL294" s="39"/>
      <c r="AN294" s="39" t="s">
        <v>334</v>
      </c>
      <c r="AO294" s="6" t="str">
        <f t="shared" si="4"/>
        <v>A2381</v>
      </c>
    </row>
    <row r="295" spans="1:41">
      <c r="A295" s="319">
        <v>45097</v>
      </c>
      <c r="B295" s="39" t="s">
        <v>11</v>
      </c>
      <c r="C295" s="39"/>
      <c r="D295" s="39"/>
      <c r="E295" s="39"/>
      <c r="F295" s="40"/>
      <c r="G295" s="40"/>
      <c r="H295" s="40"/>
      <c r="I295" s="40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40">
        <v>0.27083333333333331</v>
      </c>
      <c r="AH295" s="40">
        <v>0.27083333333333331</v>
      </c>
      <c r="AI295" s="40">
        <v>0.8125</v>
      </c>
      <c r="AJ295" s="40">
        <v>0.8125</v>
      </c>
      <c r="AK295" s="39">
        <v>134</v>
      </c>
      <c r="AL295" s="39"/>
      <c r="AN295" s="39" t="s">
        <v>335</v>
      </c>
      <c r="AO295" s="6" t="str">
        <f t="shared" si="4"/>
        <v>A2391</v>
      </c>
    </row>
    <row r="296" spans="1:41">
      <c r="A296" s="319">
        <v>45097</v>
      </c>
      <c r="B296" s="39" t="s">
        <v>12</v>
      </c>
      <c r="C296" s="39"/>
      <c r="D296" s="39"/>
      <c r="E296" s="39"/>
      <c r="F296" s="40"/>
      <c r="G296" s="40"/>
      <c r="H296" s="40"/>
      <c r="I296" s="40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40">
        <v>0.21527777777777779</v>
      </c>
      <c r="AH296" s="40">
        <v>0.21527777777777779</v>
      </c>
      <c r="AI296" s="40">
        <v>0.60416666666666663</v>
      </c>
      <c r="AJ296" s="40">
        <v>0.60416666666666663</v>
      </c>
      <c r="AK296" s="39">
        <v>259</v>
      </c>
      <c r="AL296" s="39"/>
      <c r="AN296" s="39" t="s">
        <v>336</v>
      </c>
      <c r="AO296" s="6" t="str">
        <f t="shared" si="4"/>
        <v>A2401</v>
      </c>
    </row>
    <row r="297" spans="1:41">
      <c r="A297" s="319">
        <v>45097</v>
      </c>
      <c r="B297" s="39" t="s">
        <v>13</v>
      </c>
      <c r="C297" s="39"/>
      <c r="D297" s="39"/>
      <c r="E297" s="39"/>
      <c r="F297" s="40"/>
      <c r="G297" s="40"/>
      <c r="H297" s="40"/>
      <c r="I297" s="40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40">
        <v>0.29166666666666669</v>
      </c>
      <c r="AH297" s="40">
        <v>0.29166666666666669</v>
      </c>
      <c r="AI297" s="40">
        <v>0.83333333333333337</v>
      </c>
      <c r="AJ297" s="40">
        <v>0.83333333333333337</v>
      </c>
      <c r="AK297" s="39">
        <v>278</v>
      </c>
      <c r="AL297" s="39"/>
      <c r="AN297" s="39" t="s">
        <v>337</v>
      </c>
      <c r="AO297" s="6" t="str">
        <f t="shared" si="4"/>
        <v>A2411</v>
      </c>
    </row>
    <row r="298" spans="1:41">
      <c r="A298" s="319">
        <v>45097</v>
      </c>
      <c r="B298" s="39" t="s">
        <v>14</v>
      </c>
      <c r="C298" s="39"/>
      <c r="D298" s="39"/>
      <c r="E298" s="39"/>
      <c r="F298" s="40"/>
      <c r="G298" s="40"/>
      <c r="H298" s="40"/>
      <c r="I298" s="40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40">
        <v>0.22916666666666666</v>
      </c>
      <c r="AH298" s="40">
        <v>0.22916666666666666</v>
      </c>
      <c r="AI298" s="40">
        <v>0.79166666666666663</v>
      </c>
      <c r="AJ298" s="40">
        <v>0.79166666666666663</v>
      </c>
      <c r="AK298" s="39">
        <v>259</v>
      </c>
      <c r="AL298" s="39"/>
      <c r="AN298" s="39" t="s">
        <v>338</v>
      </c>
      <c r="AO298" s="6" t="str">
        <f t="shared" si="4"/>
        <v>A2421</v>
      </c>
    </row>
    <row r="299" spans="1:41">
      <c r="A299" s="319">
        <v>45097</v>
      </c>
      <c r="B299" s="39" t="s">
        <v>15</v>
      </c>
      <c r="C299" s="39"/>
      <c r="D299" s="39"/>
      <c r="E299" s="39"/>
      <c r="F299" s="40"/>
      <c r="G299" s="40"/>
      <c r="H299" s="40"/>
      <c r="I299" s="40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40">
        <v>0.3125</v>
      </c>
      <c r="AH299" s="40">
        <v>0.3125</v>
      </c>
      <c r="AI299" s="40">
        <v>0.79166666666666663</v>
      </c>
      <c r="AJ299" s="40">
        <v>0.79166666666666663</v>
      </c>
      <c r="AK299" s="39">
        <v>118</v>
      </c>
      <c r="AL299" s="39"/>
      <c r="AN299" s="39" t="s">
        <v>339</v>
      </c>
      <c r="AO299" s="6" t="str">
        <f t="shared" si="4"/>
        <v>A2431</v>
      </c>
    </row>
    <row r="300" spans="1:41">
      <c r="A300" s="319">
        <v>45097</v>
      </c>
      <c r="B300" s="39" t="s">
        <v>16</v>
      </c>
      <c r="C300" s="39"/>
      <c r="D300" s="39"/>
      <c r="E300" s="39"/>
      <c r="F300" s="40"/>
      <c r="G300" s="40"/>
      <c r="H300" s="40"/>
      <c r="I300" s="40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40">
        <v>0.21527777777777779</v>
      </c>
      <c r="AH300" s="40">
        <v>0.21527777777777779</v>
      </c>
      <c r="AI300" s="40">
        <v>0.625</v>
      </c>
      <c r="AJ300" s="40">
        <v>0.625</v>
      </c>
      <c r="AK300" s="39">
        <v>259</v>
      </c>
      <c r="AL300" s="39"/>
      <c r="AN300" s="39" t="s">
        <v>340</v>
      </c>
      <c r="AO300" s="6" t="str">
        <f t="shared" si="4"/>
        <v>A2441</v>
      </c>
    </row>
    <row r="301" spans="1:41">
      <c r="A301" s="319">
        <v>45097</v>
      </c>
      <c r="B301" s="39" t="s">
        <v>17</v>
      </c>
      <c r="C301" s="39"/>
      <c r="D301" s="39"/>
      <c r="E301" s="39"/>
      <c r="F301" s="40"/>
      <c r="G301" s="40"/>
      <c r="H301" s="40"/>
      <c r="I301" s="40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40">
        <v>0.21527777777777779</v>
      </c>
      <c r="AH301" s="40">
        <v>0.21527777777777779</v>
      </c>
      <c r="AI301" s="40">
        <v>0.72916666666666663</v>
      </c>
      <c r="AJ301" s="40">
        <v>0.72916666666666663</v>
      </c>
      <c r="AK301" s="39">
        <v>175</v>
      </c>
      <c r="AL301" s="39"/>
      <c r="AN301" s="39" t="s">
        <v>341</v>
      </c>
      <c r="AO301" s="6" t="str">
        <f t="shared" si="4"/>
        <v>A2451</v>
      </c>
    </row>
    <row r="302" spans="1:41">
      <c r="A302" s="319">
        <v>45097</v>
      </c>
      <c r="B302" s="39" t="s">
        <v>18</v>
      </c>
      <c r="C302" s="39"/>
      <c r="D302" s="39"/>
      <c r="E302" s="39"/>
      <c r="F302" s="40"/>
      <c r="G302" s="40"/>
      <c r="H302" s="40"/>
      <c r="I302" s="40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40">
        <v>0.21527777777777779</v>
      </c>
      <c r="AH302" s="40">
        <v>0.21527777777777779</v>
      </c>
      <c r="AI302" s="40">
        <v>0.70833333333333337</v>
      </c>
      <c r="AJ302" s="40">
        <v>0.70833333333333337</v>
      </c>
      <c r="AK302" s="39">
        <v>221</v>
      </c>
      <c r="AL302" s="39"/>
      <c r="AN302" s="39" t="s">
        <v>342</v>
      </c>
      <c r="AO302" s="6" t="str">
        <f t="shared" si="4"/>
        <v>A2461</v>
      </c>
    </row>
    <row r="303" spans="1:41">
      <c r="A303" s="319">
        <v>45097</v>
      </c>
      <c r="B303" s="39" t="s">
        <v>19</v>
      </c>
      <c r="C303" s="39"/>
      <c r="D303" s="39"/>
      <c r="E303" s="39"/>
      <c r="F303" s="40"/>
      <c r="G303" s="40"/>
      <c r="H303" s="40"/>
      <c r="I303" s="40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40">
        <v>0.27083333333333331</v>
      </c>
      <c r="AH303" s="40">
        <v>0.27083333333333331</v>
      </c>
      <c r="AI303" s="40">
        <v>0.79166666666666663</v>
      </c>
      <c r="AJ303" s="40">
        <v>0.79166666666666663</v>
      </c>
      <c r="AK303" s="39">
        <v>222</v>
      </c>
      <c r="AL303" s="39"/>
      <c r="AN303" s="39" t="s">
        <v>343</v>
      </c>
      <c r="AO303" s="6" t="str">
        <f t="shared" si="4"/>
        <v>A2471</v>
      </c>
    </row>
    <row r="304" spans="1:41">
      <c r="A304" s="319">
        <v>45097</v>
      </c>
      <c r="B304" s="39" t="s">
        <v>20</v>
      </c>
      <c r="C304" s="39"/>
      <c r="D304" s="39"/>
      <c r="E304" s="39"/>
      <c r="F304" s="40"/>
      <c r="G304" s="40"/>
      <c r="H304" s="40"/>
      <c r="I304" s="40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40">
        <v>0.22916666666666666</v>
      </c>
      <c r="AH304" s="40">
        <v>0.22916666666666666</v>
      </c>
      <c r="AI304" s="40">
        <v>0.75</v>
      </c>
      <c r="AJ304" s="40">
        <v>0.75</v>
      </c>
      <c r="AK304" s="39">
        <v>100</v>
      </c>
      <c r="AL304" s="39"/>
      <c r="AN304" s="39" t="s">
        <v>344</v>
      </c>
      <c r="AO304" s="6" t="str">
        <f t="shared" si="4"/>
        <v>A2491</v>
      </c>
    </row>
    <row r="305" spans="1:41">
      <c r="A305" s="319">
        <v>45097</v>
      </c>
      <c r="B305" s="39" t="s">
        <v>21</v>
      </c>
      <c r="C305" s="39"/>
      <c r="D305" s="39"/>
      <c r="E305" s="39"/>
      <c r="F305" s="40"/>
      <c r="G305" s="40"/>
      <c r="H305" s="40"/>
      <c r="I305" s="40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40">
        <v>0.25</v>
      </c>
      <c r="AH305" s="40">
        <v>0.25</v>
      </c>
      <c r="AI305" s="40">
        <v>0.70833333333333337</v>
      </c>
      <c r="AJ305" s="40">
        <v>0.70833333333333337</v>
      </c>
      <c r="AK305" s="39">
        <v>161</v>
      </c>
      <c r="AL305" s="39"/>
      <c r="AN305" s="39" t="s">
        <v>345</v>
      </c>
      <c r="AO305" s="6" t="str">
        <f t="shared" si="4"/>
        <v>A2501</v>
      </c>
    </row>
    <row r="306" spans="1:41">
      <c r="A306" s="319">
        <v>45097</v>
      </c>
      <c r="B306" s="39" t="s">
        <v>22</v>
      </c>
      <c r="C306" s="39"/>
      <c r="D306" s="39"/>
      <c r="E306" s="39"/>
      <c r="F306" s="40"/>
      <c r="G306" s="40"/>
      <c r="H306" s="40"/>
      <c r="I306" s="40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40">
        <v>0.27083333333333331</v>
      </c>
      <c r="AH306" s="40">
        <v>0.27083333333333331</v>
      </c>
      <c r="AI306" s="40">
        <v>0.70833333333333337</v>
      </c>
      <c r="AJ306" s="40">
        <v>0.70833333333333337</v>
      </c>
      <c r="AK306" s="39">
        <v>58</v>
      </c>
      <c r="AL306" s="39"/>
      <c r="AN306" s="39" t="s">
        <v>346</v>
      </c>
      <c r="AO306" s="6" t="str">
        <f t="shared" si="4"/>
        <v>A2521</v>
      </c>
    </row>
    <row r="307" spans="1:41">
      <c r="A307" s="319">
        <v>45097</v>
      </c>
      <c r="B307" s="39" t="s">
        <v>23</v>
      </c>
      <c r="C307" s="39"/>
      <c r="D307" s="39"/>
      <c r="E307" s="39"/>
      <c r="F307" s="40"/>
      <c r="G307" s="40"/>
      <c r="H307" s="40"/>
      <c r="I307" s="40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40">
        <v>0.29166666666666669</v>
      </c>
      <c r="AH307" s="40">
        <v>0.29166666666666669</v>
      </c>
      <c r="AI307" s="40">
        <v>0.75</v>
      </c>
      <c r="AJ307" s="40">
        <v>0.75</v>
      </c>
      <c r="AK307" s="39">
        <v>278</v>
      </c>
      <c r="AL307" s="39"/>
      <c r="AN307" s="39" t="s">
        <v>347</v>
      </c>
      <c r="AO307" s="6" t="str">
        <f t="shared" si="4"/>
        <v>A2551</v>
      </c>
    </row>
    <row r="308" spans="1:41">
      <c r="A308" s="319">
        <v>45098</v>
      </c>
      <c r="B308" s="39" t="s">
        <v>5</v>
      </c>
      <c r="C308" s="39"/>
      <c r="D308" s="39"/>
      <c r="E308" s="39"/>
      <c r="F308" s="40"/>
      <c r="G308" s="40"/>
      <c r="H308" s="40"/>
      <c r="I308" s="40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40">
        <v>0.22916666666666666</v>
      </c>
      <c r="AH308" s="40">
        <v>0.22916666666666666</v>
      </c>
      <c r="AI308" s="40">
        <v>0.77083333333333337</v>
      </c>
      <c r="AJ308" s="40">
        <v>0.77083333333333337</v>
      </c>
      <c r="AK308" s="39">
        <v>134</v>
      </c>
      <c r="AL308" s="39"/>
      <c r="AN308" s="39" t="s">
        <v>329</v>
      </c>
      <c r="AO308" s="6" t="str">
        <f t="shared" si="4"/>
        <v>A2321</v>
      </c>
    </row>
    <row r="309" spans="1:41">
      <c r="A309" s="319">
        <v>45098</v>
      </c>
      <c r="B309" s="39" t="s">
        <v>6</v>
      </c>
      <c r="C309" s="39"/>
      <c r="D309" s="39"/>
      <c r="E309" s="39"/>
      <c r="F309" s="40"/>
      <c r="G309" s="40"/>
      <c r="H309" s="40"/>
      <c r="I309" s="40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40">
        <v>0.22916666666666666</v>
      </c>
      <c r="AH309" s="40">
        <v>0.22916666666666666</v>
      </c>
      <c r="AI309" s="40">
        <v>0.8125</v>
      </c>
      <c r="AJ309" s="40">
        <v>0.8125</v>
      </c>
      <c r="AK309" s="39">
        <v>259</v>
      </c>
      <c r="AL309" s="39"/>
      <c r="AN309" s="39" t="s">
        <v>330</v>
      </c>
      <c r="AO309" s="6" t="str">
        <f t="shared" si="4"/>
        <v>A2331</v>
      </c>
    </row>
    <row r="310" spans="1:41">
      <c r="A310" s="319">
        <v>45098</v>
      </c>
      <c r="B310" s="39" t="s">
        <v>7</v>
      </c>
      <c r="C310" s="39"/>
      <c r="D310" s="39"/>
      <c r="E310" s="39"/>
      <c r="F310" s="40"/>
      <c r="G310" s="40"/>
      <c r="H310" s="40"/>
      <c r="I310" s="40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40">
        <v>0.27083333333333331</v>
      </c>
      <c r="AH310" s="40">
        <v>0.27083333333333331</v>
      </c>
      <c r="AI310" s="40">
        <v>0.70833333333333337</v>
      </c>
      <c r="AJ310" s="40">
        <v>0.70833333333333337</v>
      </c>
      <c r="AK310" s="39">
        <v>278</v>
      </c>
      <c r="AL310" s="39"/>
      <c r="AN310" s="39" t="s">
        <v>331</v>
      </c>
      <c r="AO310" s="6" t="str">
        <f t="shared" si="4"/>
        <v>A2351</v>
      </c>
    </row>
    <row r="311" spans="1:41">
      <c r="A311" s="319">
        <v>45098</v>
      </c>
      <c r="B311" s="39" t="s">
        <v>8</v>
      </c>
      <c r="C311" s="39"/>
      <c r="D311" s="39"/>
      <c r="E311" s="39"/>
      <c r="F311" s="40"/>
      <c r="G311" s="40"/>
      <c r="H311" s="40"/>
      <c r="I311" s="40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40">
        <v>0.27083333333333331</v>
      </c>
      <c r="AH311" s="40">
        <v>0.27083333333333331</v>
      </c>
      <c r="AI311" s="40">
        <v>0.79166666666666663</v>
      </c>
      <c r="AJ311" s="40">
        <v>0.79166666666666663</v>
      </c>
      <c r="AK311" s="39">
        <v>259</v>
      </c>
      <c r="AL311" s="39"/>
      <c r="AN311" s="39" t="s">
        <v>332</v>
      </c>
      <c r="AO311" s="6" t="str">
        <f t="shared" si="4"/>
        <v>A2361</v>
      </c>
    </row>
    <row r="312" spans="1:41">
      <c r="A312" s="319">
        <v>45098</v>
      </c>
      <c r="B312" s="39" t="s">
        <v>9</v>
      </c>
      <c r="C312" s="39"/>
      <c r="D312" s="39"/>
      <c r="E312" s="39"/>
      <c r="F312" s="40"/>
      <c r="G312" s="40"/>
      <c r="H312" s="40"/>
      <c r="I312" s="40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40">
        <v>0.25</v>
      </c>
      <c r="AH312" s="40">
        <v>0.25</v>
      </c>
      <c r="AI312" s="40">
        <v>0.79166666666666663</v>
      </c>
      <c r="AJ312" s="40">
        <v>0.79166666666666663</v>
      </c>
      <c r="AK312" s="39">
        <v>118</v>
      </c>
      <c r="AL312" s="39"/>
      <c r="AN312" s="39" t="s">
        <v>333</v>
      </c>
      <c r="AO312" s="6" t="str">
        <f t="shared" si="4"/>
        <v>A2371</v>
      </c>
    </row>
    <row r="313" spans="1:41">
      <c r="A313" s="319">
        <v>45098</v>
      </c>
      <c r="B313" s="39" t="s">
        <v>10</v>
      </c>
      <c r="C313" s="39"/>
      <c r="D313" s="39"/>
      <c r="E313" s="39"/>
      <c r="F313" s="40"/>
      <c r="G313" s="40"/>
      <c r="H313" s="40"/>
      <c r="I313" s="40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40">
        <v>0.25</v>
      </c>
      <c r="AH313" s="40">
        <v>0.25</v>
      </c>
      <c r="AI313" s="40">
        <v>0.79166666666666663</v>
      </c>
      <c r="AJ313" s="40">
        <v>0.79166666666666663</v>
      </c>
      <c r="AK313" s="39">
        <v>259</v>
      </c>
      <c r="AL313" s="39"/>
      <c r="AN313" s="39" t="s">
        <v>334</v>
      </c>
      <c r="AO313" s="6" t="str">
        <f t="shared" si="4"/>
        <v>A2381</v>
      </c>
    </row>
    <row r="314" spans="1:41">
      <c r="A314" s="319">
        <v>45098</v>
      </c>
      <c r="B314" s="39" t="s">
        <v>11</v>
      </c>
      <c r="C314" s="39"/>
      <c r="D314" s="39"/>
      <c r="E314" s="39"/>
      <c r="F314" s="40"/>
      <c r="G314" s="40"/>
      <c r="H314" s="40"/>
      <c r="I314" s="40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40">
        <v>0.27083333333333331</v>
      </c>
      <c r="AH314" s="40">
        <v>0.27083333333333331</v>
      </c>
      <c r="AI314" s="40">
        <v>0.8125</v>
      </c>
      <c r="AJ314" s="40">
        <v>0.8125</v>
      </c>
      <c r="AK314" s="39">
        <v>175</v>
      </c>
      <c r="AL314" s="39"/>
      <c r="AN314" s="39" t="s">
        <v>335</v>
      </c>
      <c r="AO314" s="6" t="str">
        <f t="shared" si="4"/>
        <v>A2391</v>
      </c>
    </row>
    <row r="315" spans="1:41">
      <c r="A315" s="319">
        <v>45098</v>
      </c>
      <c r="B315" s="39" t="s">
        <v>12</v>
      </c>
      <c r="C315" s="39"/>
      <c r="D315" s="39"/>
      <c r="E315" s="39"/>
      <c r="F315" s="40"/>
      <c r="G315" s="40"/>
      <c r="H315" s="40"/>
      <c r="I315" s="40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40">
        <v>0.21527777777777779</v>
      </c>
      <c r="AH315" s="40">
        <v>0.21527777777777779</v>
      </c>
      <c r="AI315" s="40">
        <v>0.60416666666666663</v>
      </c>
      <c r="AJ315" s="40">
        <v>0.60416666666666663</v>
      </c>
      <c r="AK315" s="39">
        <v>221</v>
      </c>
      <c r="AL315" s="39"/>
      <c r="AN315" s="39" t="s">
        <v>336</v>
      </c>
      <c r="AO315" s="6" t="str">
        <f t="shared" si="4"/>
        <v>A2401</v>
      </c>
    </row>
    <row r="316" spans="1:41">
      <c r="A316" s="319">
        <v>45098</v>
      </c>
      <c r="B316" s="39" t="s">
        <v>13</v>
      </c>
      <c r="C316" s="39"/>
      <c r="D316" s="39"/>
      <c r="E316" s="39"/>
      <c r="F316" s="40"/>
      <c r="G316" s="40"/>
      <c r="H316" s="40"/>
      <c r="I316" s="40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40">
        <v>0.29166666666666669</v>
      </c>
      <c r="AH316" s="40">
        <v>0.29166666666666669</v>
      </c>
      <c r="AI316" s="40">
        <v>0.83333333333333337</v>
      </c>
      <c r="AJ316" s="40">
        <v>0.83333333333333337</v>
      </c>
      <c r="AK316" s="39">
        <v>222</v>
      </c>
      <c r="AL316" s="39"/>
      <c r="AN316" s="39" t="s">
        <v>337</v>
      </c>
      <c r="AO316" s="6" t="str">
        <f t="shared" si="4"/>
        <v>A2411</v>
      </c>
    </row>
    <row r="317" spans="1:41">
      <c r="A317" s="319">
        <v>45098</v>
      </c>
      <c r="B317" s="39" t="s">
        <v>14</v>
      </c>
      <c r="C317" s="39"/>
      <c r="D317" s="39"/>
      <c r="E317" s="39"/>
      <c r="F317" s="40"/>
      <c r="G317" s="40"/>
      <c r="H317" s="40"/>
      <c r="I317" s="40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40">
        <v>0.22916666666666666</v>
      </c>
      <c r="AH317" s="40">
        <v>0.22916666666666666</v>
      </c>
      <c r="AI317" s="40">
        <v>0.79166666666666663</v>
      </c>
      <c r="AJ317" s="40">
        <v>0.79166666666666663</v>
      </c>
      <c r="AK317" s="39">
        <v>291</v>
      </c>
      <c r="AL317" s="39"/>
      <c r="AN317" s="39" t="s">
        <v>338</v>
      </c>
      <c r="AO317" s="6" t="str">
        <f t="shared" si="4"/>
        <v>A2421</v>
      </c>
    </row>
    <row r="318" spans="1:41">
      <c r="A318" s="319">
        <v>45098</v>
      </c>
      <c r="B318" s="39" t="s">
        <v>15</v>
      </c>
      <c r="C318" s="39"/>
      <c r="D318" s="39"/>
      <c r="E318" s="39"/>
      <c r="F318" s="40"/>
      <c r="G318" s="40"/>
      <c r="H318" s="40"/>
      <c r="I318" s="40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40">
        <v>0.3125</v>
      </c>
      <c r="AH318" s="40">
        <v>0.3125</v>
      </c>
      <c r="AI318" s="40">
        <v>0.79166666666666663</v>
      </c>
      <c r="AJ318" s="40">
        <v>0.79166666666666663</v>
      </c>
      <c r="AK318" s="39">
        <v>100</v>
      </c>
      <c r="AL318" s="39"/>
      <c r="AN318" s="39" t="s">
        <v>339</v>
      </c>
      <c r="AO318" s="6" t="str">
        <f t="shared" si="4"/>
        <v>A2431</v>
      </c>
    </row>
    <row r="319" spans="1:41">
      <c r="A319" s="319">
        <v>45098</v>
      </c>
      <c r="B319" s="39" t="s">
        <v>16</v>
      </c>
      <c r="C319" s="39"/>
      <c r="D319" s="39"/>
      <c r="E319" s="39"/>
      <c r="F319" s="40"/>
      <c r="G319" s="40"/>
      <c r="H319" s="40"/>
      <c r="I319" s="40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40">
        <v>0.21527777777777779</v>
      </c>
      <c r="AH319" s="40">
        <v>0.21527777777777779</v>
      </c>
      <c r="AI319" s="40">
        <v>0.625</v>
      </c>
      <c r="AJ319" s="40">
        <v>0.625</v>
      </c>
      <c r="AK319" s="39">
        <v>161</v>
      </c>
      <c r="AL319" s="39"/>
      <c r="AN319" s="39" t="s">
        <v>340</v>
      </c>
      <c r="AO319" s="6" t="str">
        <f t="shared" si="4"/>
        <v>A2441</v>
      </c>
    </row>
    <row r="320" spans="1:41">
      <c r="A320" s="319">
        <v>45098</v>
      </c>
      <c r="B320" s="39" t="s">
        <v>17</v>
      </c>
      <c r="C320" s="39"/>
      <c r="D320" s="39"/>
      <c r="E320" s="39"/>
      <c r="F320" s="40"/>
      <c r="G320" s="40"/>
      <c r="H320" s="40"/>
      <c r="I320" s="40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40">
        <v>0.21527777777777779</v>
      </c>
      <c r="AH320" s="40">
        <v>0.21527777777777779</v>
      </c>
      <c r="AI320" s="40">
        <v>0.72916666666666663</v>
      </c>
      <c r="AJ320" s="40">
        <v>0.72916666666666663</v>
      </c>
      <c r="AK320" s="39">
        <v>58</v>
      </c>
      <c r="AL320" s="39"/>
      <c r="AN320" s="39" t="s">
        <v>341</v>
      </c>
      <c r="AO320" s="6" t="str">
        <f t="shared" si="4"/>
        <v>A2451</v>
      </c>
    </row>
    <row r="321" spans="1:41">
      <c r="A321" s="319">
        <v>45098</v>
      </c>
      <c r="B321" s="39" t="s">
        <v>18</v>
      </c>
      <c r="C321" s="39"/>
      <c r="D321" s="39"/>
      <c r="E321" s="39"/>
      <c r="F321" s="40"/>
      <c r="G321" s="40"/>
      <c r="H321" s="40"/>
      <c r="I321" s="40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40">
        <v>0.21527777777777779</v>
      </c>
      <c r="AH321" s="40">
        <v>0.21527777777777779</v>
      </c>
      <c r="AI321" s="40">
        <v>0.70833333333333337</v>
      </c>
      <c r="AJ321" s="40">
        <v>0.70833333333333337</v>
      </c>
      <c r="AK321" s="39">
        <v>278</v>
      </c>
      <c r="AL321" s="39"/>
      <c r="AN321" s="39" t="s">
        <v>342</v>
      </c>
      <c r="AO321" s="6" t="str">
        <f t="shared" si="4"/>
        <v>A2461</v>
      </c>
    </row>
    <row r="322" spans="1:41">
      <c r="A322" s="319">
        <v>45098</v>
      </c>
      <c r="B322" s="39" t="s">
        <v>19</v>
      </c>
      <c r="C322" s="39"/>
      <c r="D322" s="39"/>
      <c r="E322" s="39"/>
      <c r="F322" s="40"/>
      <c r="G322" s="40"/>
      <c r="H322" s="40"/>
      <c r="I322" s="40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40">
        <v>0.27083333333333331</v>
      </c>
      <c r="AH322" s="40">
        <v>0.27083333333333331</v>
      </c>
      <c r="AI322" s="40">
        <v>0.79166666666666663</v>
      </c>
      <c r="AJ322" s="40">
        <v>0.79166666666666663</v>
      </c>
      <c r="AK322" s="39">
        <v>134</v>
      </c>
      <c r="AL322" s="39"/>
      <c r="AN322" s="39" t="s">
        <v>343</v>
      </c>
      <c r="AO322" s="6" t="str">
        <f t="shared" si="4"/>
        <v>A2471</v>
      </c>
    </row>
    <row r="323" spans="1:41">
      <c r="A323" s="319">
        <v>45098</v>
      </c>
      <c r="B323" s="39" t="s">
        <v>20</v>
      </c>
      <c r="C323" s="39"/>
      <c r="D323" s="39"/>
      <c r="E323" s="39"/>
      <c r="F323" s="40"/>
      <c r="G323" s="40"/>
      <c r="H323" s="40"/>
      <c r="I323" s="40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40">
        <v>0.22916666666666666</v>
      </c>
      <c r="AH323" s="40">
        <v>0.22916666666666666</v>
      </c>
      <c r="AI323" s="40">
        <v>0.75</v>
      </c>
      <c r="AJ323" s="40">
        <v>0.75</v>
      </c>
      <c r="AK323" s="39">
        <v>259</v>
      </c>
      <c r="AL323" s="39"/>
      <c r="AN323" s="39" t="s">
        <v>344</v>
      </c>
      <c r="AO323" s="6" t="str">
        <f t="shared" si="4"/>
        <v>A2491</v>
      </c>
    </row>
    <row r="324" spans="1:41">
      <c r="A324" s="319">
        <v>45098</v>
      </c>
      <c r="B324" s="39" t="s">
        <v>21</v>
      </c>
      <c r="C324" s="39"/>
      <c r="D324" s="39"/>
      <c r="E324" s="39"/>
      <c r="F324" s="40"/>
      <c r="G324" s="40"/>
      <c r="H324" s="40"/>
      <c r="I324" s="40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40">
        <v>0.25</v>
      </c>
      <c r="AH324" s="40">
        <v>0.25</v>
      </c>
      <c r="AI324" s="40">
        <v>0.70833333333333337</v>
      </c>
      <c r="AJ324" s="40">
        <v>0.70833333333333337</v>
      </c>
      <c r="AK324" s="39">
        <v>278</v>
      </c>
      <c r="AL324" s="39"/>
      <c r="AN324" s="39" t="s">
        <v>345</v>
      </c>
      <c r="AO324" s="6" t="str">
        <f t="shared" si="4"/>
        <v>A2501</v>
      </c>
    </row>
    <row r="325" spans="1:41">
      <c r="A325" s="319">
        <v>45098</v>
      </c>
      <c r="B325" s="39" t="s">
        <v>22</v>
      </c>
      <c r="C325" s="39"/>
      <c r="D325" s="39"/>
      <c r="E325" s="39"/>
      <c r="F325" s="40"/>
      <c r="G325" s="40"/>
      <c r="H325" s="40"/>
      <c r="I325" s="40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40">
        <v>0.27083333333333331</v>
      </c>
      <c r="AH325" s="40">
        <v>0.27083333333333331</v>
      </c>
      <c r="AI325" s="40">
        <v>0.70833333333333337</v>
      </c>
      <c r="AJ325" s="40">
        <v>0.70833333333333337</v>
      </c>
      <c r="AK325" s="39">
        <v>259</v>
      </c>
      <c r="AL325" s="39"/>
      <c r="AN325" s="39" t="s">
        <v>346</v>
      </c>
      <c r="AO325" s="6" t="str">
        <f t="shared" ref="AO325:AO388" si="5">MID(AN325,2,4)&amp;"1"</f>
        <v>A2521</v>
      </c>
    </row>
    <row r="326" spans="1:41">
      <c r="A326" s="319">
        <v>45098</v>
      </c>
      <c r="B326" s="39" t="s">
        <v>23</v>
      </c>
      <c r="C326" s="39"/>
      <c r="D326" s="39"/>
      <c r="E326" s="39"/>
      <c r="F326" s="40"/>
      <c r="G326" s="40"/>
      <c r="H326" s="40"/>
      <c r="I326" s="40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40">
        <v>0.29166666666666669</v>
      </c>
      <c r="AH326" s="40">
        <v>0.29166666666666669</v>
      </c>
      <c r="AI326" s="40">
        <v>0.75</v>
      </c>
      <c r="AJ326" s="40">
        <v>0.75</v>
      </c>
      <c r="AK326" s="39">
        <v>118</v>
      </c>
      <c r="AL326" s="39"/>
      <c r="AN326" s="39" t="s">
        <v>347</v>
      </c>
      <c r="AO326" s="6" t="str">
        <f t="shared" si="5"/>
        <v>A2551</v>
      </c>
    </row>
    <row r="327" spans="1:41">
      <c r="A327" s="319">
        <v>45099</v>
      </c>
      <c r="B327" s="39" t="s">
        <v>5</v>
      </c>
      <c r="C327" s="39"/>
      <c r="D327" s="39"/>
      <c r="E327" s="39"/>
      <c r="F327" s="40"/>
      <c r="G327" s="40"/>
      <c r="H327" s="40"/>
      <c r="I327" s="40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40">
        <v>0.22916666666666666</v>
      </c>
      <c r="AH327" s="40">
        <v>0.22916666666666666</v>
      </c>
      <c r="AI327" s="40">
        <v>0.77083333333333337</v>
      </c>
      <c r="AJ327" s="40">
        <v>0.77083333333333337</v>
      </c>
      <c r="AK327" s="39">
        <v>259</v>
      </c>
      <c r="AL327" s="39"/>
      <c r="AN327" s="39" t="s">
        <v>329</v>
      </c>
      <c r="AO327" s="6" t="str">
        <f t="shared" si="5"/>
        <v>A2321</v>
      </c>
    </row>
    <row r="328" spans="1:41">
      <c r="A328" s="319">
        <v>45099</v>
      </c>
      <c r="B328" s="39" t="s">
        <v>6</v>
      </c>
      <c r="C328" s="39"/>
      <c r="D328" s="39"/>
      <c r="E328" s="39"/>
      <c r="F328" s="40"/>
      <c r="G328" s="40"/>
      <c r="H328" s="40"/>
      <c r="I328" s="40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40">
        <v>0.22916666666666666</v>
      </c>
      <c r="AH328" s="40">
        <v>0.22916666666666666</v>
      </c>
      <c r="AI328" s="40">
        <v>0.8125</v>
      </c>
      <c r="AJ328" s="40">
        <v>0.8125</v>
      </c>
      <c r="AK328" s="39">
        <v>175</v>
      </c>
      <c r="AL328" s="39"/>
      <c r="AN328" s="39" t="s">
        <v>330</v>
      </c>
      <c r="AO328" s="6" t="str">
        <f t="shared" si="5"/>
        <v>A2331</v>
      </c>
    </row>
    <row r="329" spans="1:41">
      <c r="A329" s="319">
        <v>45099</v>
      </c>
      <c r="B329" s="39" t="s">
        <v>7</v>
      </c>
      <c r="C329" s="39"/>
      <c r="D329" s="39"/>
      <c r="E329" s="39"/>
      <c r="F329" s="40"/>
      <c r="G329" s="40"/>
      <c r="H329" s="40"/>
      <c r="I329" s="40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40">
        <v>0.27083333333333331</v>
      </c>
      <c r="AH329" s="40">
        <v>0.27083333333333331</v>
      </c>
      <c r="AI329" s="40">
        <v>0.70833333333333337</v>
      </c>
      <c r="AJ329" s="40">
        <v>0.70833333333333337</v>
      </c>
      <c r="AK329" s="39">
        <v>221</v>
      </c>
      <c r="AL329" s="39"/>
      <c r="AN329" s="39" t="s">
        <v>331</v>
      </c>
      <c r="AO329" s="6" t="str">
        <f t="shared" si="5"/>
        <v>A2351</v>
      </c>
    </row>
    <row r="330" spans="1:41">
      <c r="A330" s="319">
        <v>45099</v>
      </c>
      <c r="B330" s="39" t="s">
        <v>8</v>
      </c>
      <c r="C330" s="39"/>
      <c r="D330" s="39"/>
      <c r="E330" s="39"/>
      <c r="F330" s="40"/>
      <c r="G330" s="40"/>
      <c r="H330" s="40"/>
      <c r="I330" s="40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40">
        <v>0.27083333333333331</v>
      </c>
      <c r="AH330" s="40">
        <v>0.27083333333333331</v>
      </c>
      <c r="AI330" s="40">
        <v>0.79166666666666663</v>
      </c>
      <c r="AJ330" s="40">
        <v>0.79166666666666663</v>
      </c>
      <c r="AK330" s="39">
        <v>222</v>
      </c>
      <c r="AL330" s="39"/>
      <c r="AN330" s="39" t="s">
        <v>332</v>
      </c>
      <c r="AO330" s="6" t="str">
        <f t="shared" si="5"/>
        <v>A2361</v>
      </c>
    </row>
    <row r="331" spans="1:41">
      <c r="A331" s="319">
        <v>45099</v>
      </c>
      <c r="B331" s="39" t="s">
        <v>9</v>
      </c>
      <c r="C331" s="39"/>
      <c r="D331" s="39"/>
      <c r="E331" s="39"/>
      <c r="F331" s="40"/>
      <c r="G331" s="40"/>
      <c r="H331" s="40"/>
      <c r="I331" s="40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40">
        <v>0.25</v>
      </c>
      <c r="AH331" s="40">
        <v>0.25</v>
      </c>
      <c r="AI331" s="40">
        <v>0.79166666666666663</v>
      </c>
      <c r="AJ331" s="40">
        <v>0.79166666666666663</v>
      </c>
      <c r="AK331" s="39">
        <v>291</v>
      </c>
      <c r="AL331" s="39"/>
      <c r="AN331" s="39" t="s">
        <v>333</v>
      </c>
      <c r="AO331" s="6" t="str">
        <f t="shared" si="5"/>
        <v>A2371</v>
      </c>
    </row>
    <row r="332" spans="1:41">
      <c r="A332" s="319">
        <v>45099</v>
      </c>
      <c r="B332" s="39" t="s">
        <v>10</v>
      </c>
      <c r="C332" s="39"/>
      <c r="D332" s="39"/>
      <c r="E332" s="39"/>
      <c r="F332" s="40"/>
      <c r="G332" s="40"/>
      <c r="H332" s="40"/>
      <c r="I332" s="40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40">
        <v>0.25</v>
      </c>
      <c r="AH332" s="40">
        <v>0.25</v>
      </c>
      <c r="AI332" s="40">
        <v>0.79166666666666663</v>
      </c>
      <c r="AJ332" s="40">
        <v>0.79166666666666663</v>
      </c>
      <c r="AK332" s="39">
        <v>100</v>
      </c>
      <c r="AL332" s="39"/>
      <c r="AN332" s="39" t="s">
        <v>334</v>
      </c>
      <c r="AO332" s="6" t="str">
        <f t="shared" si="5"/>
        <v>A2381</v>
      </c>
    </row>
    <row r="333" spans="1:41">
      <c r="A333" s="319">
        <v>45099</v>
      </c>
      <c r="B333" s="39" t="s">
        <v>11</v>
      </c>
      <c r="C333" s="39"/>
      <c r="D333" s="39"/>
      <c r="E333" s="39"/>
      <c r="F333" s="40"/>
      <c r="G333" s="40"/>
      <c r="H333" s="40"/>
      <c r="I333" s="40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40">
        <v>0.27083333333333331</v>
      </c>
      <c r="AH333" s="40">
        <v>0.27083333333333331</v>
      </c>
      <c r="AI333" s="40">
        <v>0.8125</v>
      </c>
      <c r="AJ333" s="40">
        <v>0.8125</v>
      </c>
      <c r="AK333" s="39">
        <v>161</v>
      </c>
      <c r="AL333" s="39"/>
      <c r="AN333" s="39" t="s">
        <v>335</v>
      </c>
      <c r="AO333" s="6" t="str">
        <f t="shared" si="5"/>
        <v>A2391</v>
      </c>
    </row>
    <row r="334" spans="1:41">
      <c r="A334" s="319">
        <v>45099</v>
      </c>
      <c r="B334" s="39" t="s">
        <v>12</v>
      </c>
      <c r="C334" s="39"/>
      <c r="D334" s="39"/>
      <c r="E334" s="39"/>
      <c r="F334" s="40"/>
      <c r="G334" s="40"/>
      <c r="H334" s="40"/>
      <c r="I334" s="40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40">
        <v>0.21527777777777779</v>
      </c>
      <c r="AH334" s="40">
        <v>0.21527777777777779</v>
      </c>
      <c r="AI334" s="40">
        <v>0.60416666666666663</v>
      </c>
      <c r="AJ334" s="40">
        <v>0.60416666666666663</v>
      </c>
      <c r="AK334" s="39">
        <v>58</v>
      </c>
      <c r="AL334" s="39"/>
      <c r="AN334" s="39" t="s">
        <v>336</v>
      </c>
      <c r="AO334" s="6" t="str">
        <f t="shared" si="5"/>
        <v>A2401</v>
      </c>
    </row>
    <row r="335" spans="1:41">
      <c r="A335" s="319">
        <v>45099</v>
      </c>
      <c r="B335" s="39" t="s">
        <v>13</v>
      </c>
      <c r="C335" s="39"/>
      <c r="D335" s="39"/>
      <c r="E335" s="39"/>
      <c r="F335" s="40"/>
      <c r="G335" s="40"/>
      <c r="H335" s="40"/>
      <c r="I335" s="40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40">
        <v>0.29166666666666669</v>
      </c>
      <c r="AH335" s="40">
        <v>0.29166666666666669</v>
      </c>
      <c r="AI335" s="40">
        <v>0.83333333333333337</v>
      </c>
      <c r="AJ335" s="40">
        <v>0.83333333333333337</v>
      </c>
      <c r="AK335" s="39">
        <v>278</v>
      </c>
      <c r="AL335" s="39"/>
      <c r="AN335" s="39" t="s">
        <v>337</v>
      </c>
      <c r="AO335" s="6" t="str">
        <f t="shared" si="5"/>
        <v>A2411</v>
      </c>
    </row>
    <row r="336" spans="1:41">
      <c r="A336" s="319">
        <v>45099</v>
      </c>
      <c r="B336" s="39" t="s">
        <v>14</v>
      </c>
      <c r="C336" s="39"/>
      <c r="D336" s="39"/>
      <c r="E336" s="39"/>
      <c r="F336" s="40"/>
      <c r="G336" s="40"/>
      <c r="H336" s="40"/>
      <c r="I336" s="40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40">
        <v>0.22916666666666666</v>
      </c>
      <c r="AH336" s="40">
        <v>0.22916666666666666</v>
      </c>
      <c r="AI336" s="40">
        <v>0.79166666666666663</v>
      </c>
      <c r="AJ336" s="40">
        <v>0.79166666666666663</v>
      </c>
      <c r="AK336" s="39">
        <v>134</v>
      </c>
      <c r="AL336" s="39"/>
      <c r="AN336" s="39" t="s">
        <v>338</v>
      </c>
      <c r="AO336" s="6" t="str">
        <f t="shared" si="5"/>
        <v>A2421</v>
      </c>
    </row>
    <row r="337" spans="1:41">
      <c r="A337" s="319">
        <v>45099</v>
      </c>
      <c r="B337" s="39" t="s">
        <v>15</v>
      </c>
      <c r="C337" s="39"/>
      <c r="D337" s="39"/>
      <c r="E337" s="39"/>
      <c r="F337" s="40"/>
      <c r="G337" s="40"/>
      <c r="H337" s="40"/>
      <c r="I337" s="40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40">
        <v>0.3125</v>
      </c>
      <c r="AH337" s="40">
        <v>0.3125</v>
      </c>
      <c r="AI337" s="40">
        <v>0.79166666666666663</v>
      </c>
      <c r="AJ337" s="40">
        <v>0.79166666666666663</v>
      </c>
      <c r="AK337" s="39">
        <v>259</v>
      </c>
      <c r="AL337" s="39"/>
      <c r="AN337" s="39" t="s">
        <v>339</v>
      </c>
      <c r="AO337" s="6" t="str">
        <f t="shared" si="5"/>
        <v>A2431</v>
      </c>
    </row>
    <row r="338" spans="1:41">
      <c r="A338" s="319">
        <v>45099</v>
      </c>
      <c r="B338" s="39" t="s">
        <v>16</v>
      </c>
      <c r="C338" s="39"/>
      <c r="D338" s="39"/>
      <c r="E338" s="39"/>
      <c r="F338" s="40"/>
      <c r="G338" s="40"/>
      <c r="H338" s="40"/>
      <c r="I338" s="40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40">
        <v>0.21527777777777779</v>
      </c>
      <c r="AH338" s="40">
        <v>0.21527777777777779</v>
      </c>
      <c r="AI338" s="40">
        <v>0.625</v>
      </c>
      <c r="AJ338" s="40">
        <v>0.625</v>
      </c>
      <c r="AK338" s="39">
        <v>278</v>
      </c>
      <c r="AL338" s="39"/>
      <c r="AN338" s="39" t="s">
        <v>340</v>
      </c>
      <c r="AO338" s="6" t="str">
        <f t="shared" si="5"/>
        <v>A2441</v>
      </c>
    </row>
    <row r="339" spans="1:41">
      <c r="A339" s="319">
        <v>45099</v>
      </c>
      <c r="B339" s="39" t="s">
        <v>17</v>
      </c>
      <c r="C339" s="39"/>
      <c r="D339" s="39"/>
      <c r="E339" s="39"/>
      <c r="F339" s="40"/>
      <c r="G339" s="40"/>
      <c r="H339" s="40"/>
      <c r="I339" s="40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40">
        <v>0.21527777777777779</v>
      </c>
      <c r="AH339" s="40">
        <v>0.21527777777777779</v>
      </c>
      <c r="AI339" s="40">
        <v>0.72916666666666663</v>
      </c>
      <c r="AJ339" s="40">
        <v>0.72916666666666663</v>
      </c>
      <c r="AK339" s="39">
        <v>259</v>
      </c>
      <c r="AL339" s="39"/>
      <c r="AN339" s="39" t="s">
        <v>341</v>
      </c>
      <c r="AO339" s="6" t="str">
        <f t="shared" si="5"/>
        <v>A2451</v>
      </c>
    </row>
    <row r="340" spans="1:41">
      <c r="A340" s="319">
        <v>45099</v>
      </c>
      <c r="B340" s="39" t="s">
        <v>18</v>
      </c>
      <c r="C340" s="39"/>
      <c r="D340" s="39"/>
      <c r="E340" s="39"/>
      <c r="F340" s="40"/>
      <c r="G340" s="40"/>
      <c r="H340" s="40"/>
      <c r="I340" s="40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40">
        <v>0.21527777777777779</v>
      </c>
      <c r="AH340" s="40">
        <v>0.21527777777777779</v>
      </c>
      <c r="AI340" s="40">
        <v>0.70833333333333337</v>
      </c>
      <c r="AJ340" s="40">
        <v>0.70833333333333337</v>
      </c>
      <c r="AK340" s="39">
        <v>118</v>
      </c>
      <c r="AL340" s="39"/>
      <c r="AN340" s="39" t="s">
        <v>342</v>
      </c>
      <c r="AO340" s="6" t="str">
        <f t="shared" si="5"/>
        <v>A2461</v>
      </c>
    </row>
    <row r="341" spans="1:41">
      <c r="A341" s="319">
        <v>45099</v>
      </c>
      <c r="B341" s="39" t="s">
        <v>19</v>
      </c>
      <c r="C341" s="39"/>
      <c r="D341" s="39"/>
      <c r="E341" s="39"/>
      <c r="F341" s="40"/>
      <c r="G341" s="40"/>
      <c r="H341" s="40"/>
      <c r="I341" s="40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40">
        <v>0.27083333333333331</v>
      </c>
      <c r="AH341" s="40">
        <v>0.27083333333333331</v>
      </c>
      <c r="AI341" s="40">
        <v>0.79166666666666663</v>
      </c>
      <c r="AJ341" s="40">
        <v>0.79166666666666663</v>
      </c>
      <c r="AK341" s="39">
        <v>259</v>
      </c>
      <c r="AL341" s="39"/>
      <c r="AN341" s="39" t="s">
        <v>343</v>
      </c>
      <c r="AO341" s="6" t="str">
        <f t="shared" si="5"/>
        <v>A2471</v>
      </c>
    </row>
    <row r="342" spans="1:41">
      <c r="A342" s="319">
        <v>45099</v>
      </c>
      <c r="B342" s="39" t="s">
        <v>20</v>
      </c>
      <c r="C342" s="39"/>
      <c r="D342" s="39"/>
      <c r="E342" s="39"/>
      <c r="F342" s="40"/>
      <c r="G342" s="40"/>
      <c r="H342" s="40"/>
      <c r="I342" s="40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40">
        <v>0.22916666666666666</v>
      </c>
      <c r="AH342" s="40">
        <v>0.22916666666666666</v>
      </c>
      <c r="AI342" s="40">
        <v>0.75</v>
      </c>
      <c r="AJ342" s="40">
        <v>0.75</v>
      </c>
      <c r="AK342" s="39">
        <v>175</v>
      </c>
      <c r="AL342" s="39"/>
      <c r="AN342" s="39" t="s">
        <v>344</v>
      </c>
      <c r="AO342" s="6" t="str">
        <f t="shared" si="5"/>
        <v>A2491</v>
      </c>
    </row>
    <row r="343" spans="1:41">
      <c r="A343" s="319">
        <v>45099</v>
      </c>
      <c r="B343" s="39" t="s">
        <v>21</v>
      </c>
      <c r="C343" s="39"/>
      <c r="D343" s="39"/>
      <c r="E343" s="39"/>
      <c r="F343" s="40"/>
      <c r="G343" s="40"/>
      <c r="H343" s="40"/>
      <c r="I343" s="40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40">
        <v>0.25</v>
      </c>
      <c r="AH343" s="40">
        <v>0.25</v>
      </c>
      <c r="AI343" s="40">
        <v>0.70833333333333337</v>
      </c>
      <c r="AJ343" s="40">
        <v>0.70833333333333337</v>
      </c>
      <c r="AK343" s="39">
        <v>221</v>
      </c>
      <c r="AL343" s="39"/>
      <c r="AN343" s="39" t="s">
        <v>345</v>
      </c>
      <c r="AO343" s="6" t="str">
        <f t="shared" si="5"/>
        <v>A2501</v>
      </c>
    </row>
    <row r="344" spans="1:41">
      <c r="A344" s="319">
        <v>45099</v>
      </c>
      <c r="B344" s="39" t="s">
        <v>22</v>
      </c>
      <c r="C344" s="39"/>
      <c r="D344" s="39"/>
      <c r="E344" s="39"/>
      <c r="F344" s="40"/>
      <c r="G344" s="40"/>
      <c r="H344" s="40"/>
      <c r="I344" s="40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40">
        <v>0.27083333333333331</v>
      </c>
      <c r="AH344" s="40">
        <v>0.27083333333333331</v>
      </c>
      <c r="AI344" s="40">
        <v>0.70833333333333337</v>
      </c>
      <c r="AJ344" s="40">
        <v>0.70833333333333337</v>
      </c>
      <c r="AK344" s="39">
        <v>222</v>
      </c>
      <c r="AL344" s="39"/>
      <c r="AN344" s="39" t="s">
        <v>346</v>
      </c>
      <c r="AO344" s="6" t="str">
        <f t="shared" si="5"/>
        <v>A2521</v>
      </c>
    </row>
    <row r="345" spans="1:41">
      <c r="A345" s="319">
        <v>45099</v>
      </c>
      <c r="B345" s="39" t="s">
        <v>23</v>
      </c>
      <c r="C345" s="39"/>
      <c r="D345" s="39"/>
      <c r="E345" s="39"/>
      <c r="F345" s="40"/>
      <c r="G345" s="40"/>
      <c r="H345" s="40"/>
      <c r="I345" s="40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40">
        <v>0.29166666666666669</v>
      </c>
      <c r="AH345" s="40">
        <v>0.29166666666666669</v>
      </c>
      <c r="AI345" s="40">
        <v>0.75</v>
      </c>
      <c r="AJ345" s="40">
        <v>0.75</v>
      </c>
      <c r="AK345" s="39">
        <v>291</v>
      </c>
      <c r="AL345" s="39"/>
      <c r="AN345" s="39" t="s">
        <v>347</v>
      </c>
      <c r="AO345" s="6" t="str">
        <f t="shared" si="5"/>
        <v>A2551</v>
      </c>
    </row>
    <row r="346" spans="1:41">
      <c r="A346" s="319">
        <v>45100</v>
      </c>
      <c r="B346" s="39" t="s">
        <v>5</v>
      </c>
      <c r="C346" s="39"/>
      <c r="D346" s="39"/>
      <c r="E346" s="39"/>
      <c r="F346" s="40"/>
      <c r="G346" s="40"/>
      <c r="H346" s="40"/>
      <c r="I346" s="40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40">
        <v>0.22916666666666666</v>
      </c>
      <c r="AH346" s="40">
        <v>0.22916666666666666</v>
      </c>
      <c r="AI346" s="40">
        <v>0.77083333333333337</v>
      </c>
      <c r="AJ346" s="40">
        <v>0.77083333333333337</v>
      </c>
      <c r="AK346" s="39">
        <v>100</v>
      </c>
      <c r="AL346" s="39"/>
      <c r="AN346" s="39" t="s">
        <v>329</v>
      </c>
      <c r="AO346" s="6" t="str">
        <f t="shared" si="5"/>
        <v>A2321</v>
      </c>
    </row>
    <row r="347" spans="1:41">
      <c r="A347" s="319">
        <v>45100</v>
      </c>
      <c r="B347" s="39" t="s">
        <v>6</v>
      </c>
      <c r="C347" s="39"/>
      <c r="D347" s="39"/>
      <c r="E347" s="39"/>
      <c r="F347" s="40"/>
      <c r="G347" s="40"/>
      <c r="H347" s="40"/>
      <c r="I347" s="40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40">
        <v>0.22916666666666666</v>
      </c>
      <c r="AH347" s="40">
        <v>0.22916666666666666</v>
      </c>
      <c r="AI347" s="40">
        <v>0.8125</v>
      </c>
      <c r="AJ347" s="40">
        <v>0.8125</v>
      </c>
      <c r="AK347" s="39">
        <v>161</v>
      </c>
      <c r="AL347" s="39"/>
      <c r="AN347" s="39" t="s">
        <v>330</v>
      </c>
      <c r="AO347" s="6" t="str">
        <f t="shared" si="5"/>
        <v>A2331</v>
      </c>
    </row>
    <row r="348" spans="1:41">
      <c r="A348" s="319">
        <v>45100</v>
      </c>
      <c r="B348" s="39" t="s">
        <v>7</v>
      </c>
      <c r="C348" s="39"/>
      <c r="D348" s="39"/>
      <c r="E348" s="39"/>
      <c r="F348" s="40"/>
      <c r="G348" s="40"/>
      <c r="H348" s="40"/>
      <c r="I348" s="40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40">
        <v>0.27083333333333331</v>
      </c>
      <c r="AH348" s="40">
        <v>0.27083333333333331</v>
      </c>
      <c r="AI348" s="40">
        <v>0.70833333333333337</v>
      </c>
      <c r="AJ348" s="40">
        <v>0.70833333333333337</v>
      </c>
      <c r="AK348" s="39">
        <v>58</v>
      </c>
      <c r="AL348" s="39"/>
      <c r="AN348" s="39" t="s">
        <v>331</v>
      </c>
      <c r="AO348" s="6" t="str">
        <f t="shared" si="5"/>
        <v>A2351</v>
      </c>
    </row>
    <row r="349" spans="1:41">
      <c r="A349" s="319">
        <v>45100</v>
      </c>
      <c r="B349" s="39" t="s">
        <v>8</v>
      </c>
      <c r="C349" s="39"/>
      <c r="D349" s="39"/>
      <c r="E349" s="39"/>
      <c r="F349" s="40"/>
      <c r="G349" s="40"/>
      <c r="H349" s="40"/>
      <c r="I349" s="40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40">
        <v>0.27083333333333331</v>
      </c>
      <c r="AH349" s="40">
        <v>0.27083333333333331</v>
      </c>
      <c r="AI349" s="40">
        <v>0.79166666666666663</v>
      </c>
      <c r="AJ349" s="40">
        <v>0.79166666666666663</v>
      </c>
      <c r="AK349" s="39">
        <v>278</v>
      </c>
      <c r="AL349" s="39"/>
      <c r="AN349" s="39" t="s">
        <v>332</v>
      </c>
      <c r="AO349" s="6" t="str">
        <f t="shared" si="5"/>
        <v>A2361</v>
      </c>
    </row>
    <row r="350" spans="1:41">
      <c r="A350" s="319">
        <v>45100</v>
      </c>
      <c r="B350" s="39" t="s">
        <v>9</v>
      </c>
      <c r="C350" s="39"/>
      <c r="D350" s="39"/>
      <c r="E350" s="39"/>
      <c r="F350" s="40"/>
      <c r="G350" s="40"/>
      <c r="H350" s="40"/>
      <c r="I350" s="40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40">
        <v>0.25</v>
      </c>
      <c r="AH350" s="40">
        <v>0.25</v>
      </c>
      <c r="AI350" s="40">
        <v>0.79166666666666663</v>
      </c>
      <c r="AJ350" s="40">
        <v>0.79166666666666663</v>
      </c>
      <c r="AK350" s="39">
        <v>134</v>
      </c>
      <c r="AL350" s="39"/>
      <c r="AN350" s="39" t="s">
        <v>333</v>
      </c>
      <c r="AO350" s="6" t="str">
        <f t="shared" si="5"/>
        <v>A2371</v>
      </c>
    </row>
    <row r="351" spans="1:41">
      <c r="A351" s="319">
        <v>45100</v>
      </c>
      <c r="B351" s="39" t="s">
        <v>10</v>
      </c>
      <c r="C351" s="39"/>
      <c r="D351" s="39"/>
      <c r="E351" s="39"/>
      <c r="F351" s="40"/>
      <c r="G351" s="40"/>
      <c r="H351" s="40"/>
      <c r="I351" s="40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40">
        <v>0.25</v>
      </c>
      <c r="AH351" s="40">
        <v>0.25</v>
      </c>
      <c r="AI351" s="40">
        <v>0.79166666666666663</v>
      </c>
      <c r="AJ351" s="40">
        <v>0.79166666666666663</v>
      </c>
      <c r="AK351" s="39">
        <v>259</v>
      </c>
      <c r="AL351" s="39"/>
      <c r="AN351" s="39" t="s">
        <v>334</v>
      </c>
      <c r="AO351" s="6" t="str">
        <f t="shared" si="5"/>
        <v>A2381</v>
      </c>
    </row>
    <row r="352" spans="1:41">
      <c r="A352" s="319">
        <v>45100</v>
      </c>
      <c r="B352" s="39" t="s">
        <v>11</v>
      </c>
      <c r="C352" s="39"/>
      <c r="D352" s="39"/>
      <c r="E352" s="39"/>
      <c r="F352" s="40"/>
      <c r="G352" s="40"/>
      <c r="H352" s="40"/>
      <c r="I352" s="40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40">
        <v>0.27083333333333331</v>
      </c>
      <c r="AH352" s="40">
        <v>0.27083333333333331</v>
      </c>
      <c r="AI352" s="40">
        <v>0.8125</v>
      </c>
      <c r="AJ352" s="40">
        <v>0.8125</v>
      </c>
      <c r="AK352" s="39">
        <v>278</v>
      </c>
      <c r="AL352" s="39"/>
      <c r="AN352" s="39" t="s">
        <v>335</v>
      </c>
      <c r="AO352" s="6" t="str">
        <f t="shared" si="5"/>
        <v>A2391</v>
      </c>
    </row>
    <row r="353" spans="1:41">
      <c r="A353" s="319">
        <v>45100</v>
      </c>
      <c r="B353" s="39" t="s">
        <v>12</v>
      </c>
      <c r="C353" s="39"/>
      <c r="D353" s="39"/>
      <c r="E353" s="39"/>
      <c r="F353" s="40"/>
      <c r="G353" s="40"/>
      <c r="H353" s="40"/>
      <c r="I353" s="40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40">
        <v>0.21527777777777779</v>
      </c>
      <c r="AH353" s="40">
        <v>0.21527777777777779</v>
      </c>
      <c r="AI353" s="40">
        <v>0.60416666666666663</v>
      </c>
      <c r="AJ353" s="40">
        <v>0.60416666666666663</v>
      </c>
      <c r="AK353" s="39">
        <v>259</v>
      </c>
      <c r="AL353" s="39"/>
      <c r="AN353" s="39" t="s">
        <v>336</v>
      </c>
      <c r="AO353" s="6" t="str">
        <f t="shared" si="5"/>
        <v>A2401</v>
      </c>
    </row>
    <row r="354" spans="1:41">
      <c r="A354" s="319">
        <v>45100</v>
      </c>
      <c r="B354" s="39" t="s">
        <v>13</v>
      </c>
      <c r="C354" s="39"/>
      <c r="D354" s="39"/>
      <c r="E354" s="39"/>
      <c r="F354" s="40"/>
      <c r="G354" s="40"/>
      <c r="H354" s="40"/>
      <c r="I354" s="40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40">
        <v>0.29166666666666669</v>
      </c>
      <c r="AH354" s="40">
        <v>0.29166666666666669</v>
      </c>
      <c r="AI354" s="40">
        <v>0.83333333333333337</v>
      </c>
      <c r="AJ354" s="40">
        <v>0.83333333333333337</v>
      </c>
      <c r="AK354" s="39">
        <v>118</v>
      </c>
      <c r="AL354" s="39"/>
      <c r="AN354" s="39" t="s">
        <v>337</v>
      </c>
      <c r="AO354" s="6" t="str">
        <f t="shared" si="5"/>
        <v>A2411</v>
      </c>
    </row>
    <row r="355" spans="1:41">
      <c r="A355" s="319">
        <v>45100</v>
      </c>
      <c r="B355" s="39" t="s">
        <v>14</v>
      </c>
      <c r="C355" s="39"/>
      <c r="D355" s="39"/>
      <c r="E355" s="39"/>
      <c r="F355" s="40"/>
      <c r="G355" s="40"/>
      <c r="H355" s="40"/>
      <c r="I355" s="40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40">
        <v>0.22916666666666666</v>
      </c>
      <c r="AH355" s="40">
        <v>0.22916666666666666</v>
      </c>
      <c r="AI355" s="40">
        <v>0.79166666666666663</v>
      </c>
      <c r="AJ355" s="40">
        <v>0.79166666666666663</v>
      </c>
      <c r="AK355" s="39">
        <v>259</v>
      </c>
      <c r="AL355" s="39"/>
      <c r="AN355" s="39" t="s">
        <v>338</v>
      </c>
      <c r="AO355" s="6" t="str">
        <f t="shared" si="5"/>
        <v>A2421</v>
      </c>
    </row>
    <row r="356" spans="1:41">
      <c r="A356" s="319">
        <v>45100</v>
      </c>
      <c r="B356" s="39" t="s">
        <v>15</v>
      </c>
      <c r="C356" s="39"/>
      <c r="D356" s="39"/>
      <c r="E356" s="39"/>
      <c r="F356" s="40"/>
      <c r="G356" s="40"/>
      <c r="H356" s="40"/>
      <c r="I356" s="40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40">
        <v>0.3125</v>
      </c>
      <c r="AH356" s="40">
        <v>0.3125</v>
      </c>
      <c r="AI356" s="40">
        <v>0.79166666666666663</v>
      </c>
      <c r="AJ356" s="40">
        <v>0.79166666666666663</v>
      </c>
      <c r="AK356" s="39">
        <v>175</v>
      </c>
      <c r="AL356" s="39"/>
      <c r="AN356" s="39" t="s">
        <v>339</v>
      </c>
      <c r="AO356" s="6" t="str">
        <f t="shared" si="5"/>
        <v>A2431</v>
      </c>
    </row>
    <row r="357" spans="1:41">
      <c r="A357" s="319">
        <v>45100</v>
      </c>
      <c r="B357" s="39" t="s">
        <v>16</v>
      </c>
      <c r="C357" s="39"/>
      <c r="D357" s="39"/>
      <c r="E357" s="39"/>
      <c r="F357" s="40"/>
      <c r="G357" s="40"/>
      <c r="H357" s="40"/>
      <c r="I357" s="40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40">
        <v>0.21527777777777779</v>
      </c>
      <c r="AH357" s="40">
        <v>0.21527777777777779</v>
      </c>
      <c r="AI357" s="40">
        <v>0.625</v>
      </c>
      <c r="AJ357" s="40">
        <v>0.625</v>
      </c>
      <c r="AK357" s="39">
        <v>221</v>
      </c>
      <c r="AL357" s="39"/>
      <c r="AN357" s="39" t="s">
        <v>340</v>
      </c>
      <c r="AO357" s="6" t="str">
        <f t="shared" si="5"/>
        <v>A2441</v>
      </c>
    </row>
    <row r="358" spans="1:41">
      <c r="A358" s="319">
        <v>45100</v>
      </c>
      <c r="B358" s="39" t="s">
        <v>17</v>
      </c>
      <c r="C358" s="39"/>
      <c r="D358" s="39"/>
      <c r="E358" s="39"/>
      <c r="F358" s="40"/>
      <c r="G358" s="40"/>
      <c r="H358" s="40"/>
      <c r="I358" s="40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40">
        <v>0.21527777777777779</v>
      </c>
      <c r="AH358" s="40">
        <v>0.21527777777777779</v>
      </c>
      <c r="AI358" s="40">
        <v>0.72916666666666663</v>
      </c>
      <c r="AJ358" s="40">
        <v>0.72916666666666663</v>
      </c>
      <c r="AK358" s="39">
        <v>222</v>
      </c>
      <c r="AL358" s="39"/>
      <c r="AN358" s="39" t="s">
        <v>341</v>
      </c>
      <c r="AO358" s="6" t="str">
        <f t="shared" si="5"/>
        <v>A2451</v>
      </c>
    </row>
    <row r="359" spans="1:41">
      <c r="A359" s="319">
        <v>45100</v>
      </c>
      <c r="B359" s="39" t="s">
        <v>18</v>
      </c>
      <c r="C359" s="39"/>
      <c r="D359" s="39"/>
      <c r="E359" s="39"/>
      <c r="F359" s="40"/>
      <c r="G359" s="40"/>
      <c r="H359" s="40"/>
      <c r="I359" s="40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40">
        <v>0.21527777777777779</v>
      </c>
      <c r="AH359" s="40">
        <v>0.21527777777777779</v>
      </c>
      <c r="AI359" s="40">
        <v>0.70833333333333337</v>
      </c>
      <c r="AJ359" s="40">
        <v>0.70833333333333337</v>
      </c>
      <c r="AK359" s="39">
        <v>100</v>
      </c>
      <c r="AL359" s="39"/>
      <c r="AN359" s="39" t="s">
        <v>342</v>
      </c>
      <c r="AO359" s="6" t="str">
        <f t="shared" si="5"/>
        <v>A2461</v>
      </c>
    </row>
    <row r="360" spans="1:41">
      <c r="A360" s="319">
        <v>45100</v>
      </c>
      <c r="B360" s="39" t="s">
        <v>19</v>
      </c>
      <c r="C360" s="39"/>
      <c r="D360" s="39"/>
      <c r="E360" s="39"/>
      <c r="F360" s="40"/>
      <c r="G360" s="40"/>
      <c r="H360" s="40"/>
      <c r="I360" s="40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40">
        <v>0.27083333333333331</v>
      </c>
      <c r="AH360" s="40">
        <v>0.27083333333333331</v>
      </c>
      <c r="AI360" s="40">
        <v>0.79166666666666663</v>
      </c>
      <c r="AJ360" s="40">
        <v>0.79166666666666663</v>
      </c>
      <c r="AK360" s="39">
        <v>161</v>
      </c>
      <c r="AL360" s="39"/>
      <c r="AN360" s="39" t="s">
        <v>343</v>
      </c>
      <c r="AO360" s="6" t="str">
        <f t="shared" si="5"/>
        <v>A2471</v>
      </c>
    </row>
    <row r="361" spans="1:41">
      <c r="A361" s="319">
        <v>45100</v>
      </c>
      <c r="B361" s="39" t="s">
        <v>20</v>
      </c>
      <c r="C361" s="39"/>
      <c r="D361" s="39"/>
      <c r="E361" s="39"/>
      <c r="F361" s="40"/>
      <c r="G361" s="40"/>
      <c r="H361" s="40"/>
      <c r="I361" s="40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40">
        <v>0.22916666666666666</v>
      </c>
      <c r="AH361" s="40">
        <v>0.22916666666666666</v>
      </c>
      <c r="AI361" s="40">
        <v>0.75</v>
      </c>
      <c r="AJ361" s="40">
        <v>0.75</v>
      </c>
      <c r="AK361" s="39">
        <v>58</v>
      </c>
      <c r="AL361" s="39"/>
      <c r="AN361" s="39" t="s">
        <v>344</v>
      </c>
      <c r="AO361" s="6" t="str">
        <f t="shared" si="5"/>
        <v>A2491</v>
      </c>
    </row>
    <row r="362" spans="1:41">
      <c r="A362" s="319">
        <v>45100</v>
      </c>
      <c r="B362" s="39" t="s">
        <v>21</v>
      </c>
      <c r="C362" s="39"/>
      <c r="D362" s="39"/>
      <c r="E362" s="39"/>
      <c r="F362" s="40"/>
      <c r="G362" s="40"/>
      <c r="H362" s="40"/>
      <c r="I362" s="40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40">
        <v>0.25</v>
      </c>
      <c r="AH362" s="40">
        <v>0.25</v>
      </c>
      <c r="AI362" s="40">
        <v>0.70833333333333337</v>
      </c>
      <c r="AJ362" s="40">
        <v>0.70833333333333337</v>
      </c>
      <c r="AK362" s="39">
        <v>278</v>
      </c>
      <c r="AL362" s="39"/>
      <c r="AN362" s="39" t="s">
        <v>345</v>
      </c>
      <c r="AO362" s="6" t="str">
        <f t="shared" si="5"/>
        <v>A2501</v>
      </c>
    </row>
    <row r="363" spans="1:41">
      <c r="A363" s="319">
        <v>45100</v>
      </c>
      <c r="B363" s="39" t="s">
        <v>22</v>
      </c>
      <c r="C363" s="39"/>
      <c r="D363" s="39"/>
      <c r="E363" s="39"/>
      <c r="F363" s="40"/>
      <c r="G363" s="40"/>
      <c r="H363" s="40"/>
      <c r="I363" s="40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40">
        <v>0.27083333333333331</v>
      </c>
      <c r="AH363" s="40">
        <v>0.27083333333333331</v>
      </c>
      <c r="AI363" s="40">
        <v>0.70833333333333337</v>
      </c>
      <c r="AJ363" s="40">
        <v>0.70833333333333337</v>
      </c>
      <c r="AK363" s="39">
        <v>134</v>
      </c>
      <c r="AL363" s="39"/>
      <c r="AN363" s="39" t="s">
        <v>346</v>
      </c>
      <c r="AO363" s="6" t="str">
        <f t="shared" si="5"/>
        <v>A2521</v>
      </c>
    </row>
    <row r="364" spans="1:41">
      <c r="A364" s="319">
        <v>45100</v>
      </c>
      <c r="B364" s="39" t="s">
        <v>23</v>
      </c>
      <c r="C364" s="39"/>
      <c r="D364" s="39"/>
      <c r="E364" s="39"/>
      <c r="F364" s="40"/>
      <c r="G364" s="40"/>
      <c r="H364" s="40"/>
      <c r="I364" s="40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40">
        <v>0.29166666666666669</v>
      </c>
      <c r="AH364" s="40">
        <v>0.29166666666666669</v>
      </c>
      <c r="AI364" s="40">
        <v>0.75</v>
      </c>
      <c r="AJ364" s="40">
        <v>0.75</v>
      </c>
      <c r="AK364" s="39">
        <v>259</v>
      </c>
      <c r="AL364" s="39"/>
      <c r="AN364" s="39" t="s">
        <v>347</v>
      </c>
      <c r="AO364" s="6" t="str">
        <f t="shared" si="5"/>
        <v>A2551</v>
      </c>
    </row>
    <row r="365" spans="1:41">
      <c r="A365" s="319">
        <v>45101</v>
      </c>
      <c r="B365" s="39" t="s">
        <v>5</v>
      </c>
      <c r="C365" s="39"/>
      <c r="D365" s="39"/>
      <c r="E365" s="39"/>
      <c r="F365" s="40"/>
      <c r="G365" s="40"/>
      <c r="H365" s="40"/>
      <c r="I365" s="40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40">
        <v>0.22916666666666666</v>
      </c>
      <c r="AH365" s="40">
        <v>0.22916666666666666</v>
      </c>
      <c r="AI365" s="40">
        <v>0.77083333333333337</v>
      </c>
      <c r="AJ365" s="40">
        <v>0.77083333333333337</v>
      </c>
      <c r="AK365" s="39">
        <v>278</v>
      </c>
      <c r="AL365" s="39"/>
      <c r="AN365" s="39" t="s">
        <v>329</v>
      </c>
      <c r="AO365" s="6" t="str">
        <f t="shared" si="5"/>
        <v>A2321</v>
      </c>
    </row>
    <row r="366" spans="1:41">
      <c r="A366" s="319">
        <v>45101</v>
      </c>
      <c r="B366" s="39" t="s">
        <v>6</v>
      </c>
      <c r="C366" s="39"/>
      <c r="D366" s="39"/>
      <c r="E366" s="39"/>
      <c r="F366" s="40"/>
      <c r="G366" s="40"/>
      <c r="H366" s="40"/>
      <c r="I366" s="40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40">
        <v>0.22916666666666666</v>
      </c>
      <c r="AH366" s="40">
        <v>0.22916666666666666</v>
      </c>
      <c r="AI366" s="40">
        <v>0.8125</v>
      </c>
      <c r="AJ366" s="40">
        <v>0.8125</v>
      </c>
      <c r="AK366" s="39">
        <v>259</v>
      </c>
      <c r="AL366" s="39"/>
      <c r="AN366" s="39" t="s">
        <v>330</v>
      </c>
      <c r="AO366" s="6" t="str">
        <f t="shared" si="5"/>
        <v>A2331</v>
      </c>
    </row>
    <row r="367" spans="1:41">
      <c r="A367" s="319">
        <v>45101</v>
      </c>
      <c r="B367" s="39" t="s">
        <v>7</v>
      </c>
      <c r="C367" s="39"/>
      <c r="D367" s="39"/>
      <c r="E367" s="39"/>
      <c r="F367" s="40"/>
      <c r="G367" s="40"/>
      <c r="H367" s="40"/>
      <c r="I367" s="40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40">
        <v>0.27083333333333331</v>
      </c>
      <c r="AH367" s="40">
        <v>0.27083333333333331</v>
      </c>
      <c r="AI367" s="40">
        <v>0.70833333333333337</v>
      </c>
      <c r="AJ367" s="40">
        <v>0.70833333333333337</v>
      </c>
      <c r="AK367" s="39">
        <v>118</v>
      </c>
      <c r="AL367" s="39"/>
      <c r="AN367" s="39" t="s">
        <v>331</v>
      </c>
      <c r="AO367" s="6" t="str">
        <f t="shared" si="5"/>
        <v>A2351</v>
      </c>
    </row>
    <row r="368" spans="1:41">
      <c r="A368" s="319">
        <v>45101</v>
      </c>
      <c r="B368" s="39" t="s">
        <v>8</v>
      </c>
      <c r="C368" s="39"/>
      <c r="D368" s="39"/>
      <c r="E368" s="39"/>
      <c r="F368" s="40"/>
      <c r="G368" s="40"/>
      <c r="H368" s="40"/>
      <c r="I368" s="40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40">
        <v>0.27083333333333331</v>
      </c>
      <c r="AH368" s="40">
        <v>0.27083333333333331</v>
      </c>
      <c r="AI368" s="40">
        <v>0.79166666666666663</v>
      </c>
      <c r="AJ368" s="40">
        <v>0.79166666666666663</v>
      </c>
      <c r="AK368" s="39">
        <v>259</v>
      </c>
      <c r="AL368" s="39"/>
      <c r="AN368" s="39" t="s">
        <v>332</v>
      </c>
      <c r="AO368" s="6" t="str">
        <f t="shared" si="5"/>
        <v>A2361</v>
      </c>
    </row>
    <row r="369" spans="1:41">
      <c r="A369" s="319">
        <v>45101</v>
      </c>
      <c r="B369" s="39" t="s">
        <v>9</v>
      </c>
      <c r="C369" s="39"/>
      <c r="D369" s="39"/>
      <c r="E369" s="39"/>
      <c r="F369" s="40"/>
      <c r="G369" s="40"/>
      <c r="H369" s="40"/>
      <c r="I369" s="40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40">
        <v>0.25</v>
      </c>
      <c r="AH369" s="40">
        <v>0.25</v>
      </c>
      <c r="AI369" s="40">
        <v>0.79166666666666663</v>
      </c>
      <c r="AJ369" s="40">
        <v>0.79166666666666663</v>
      </c>
      <c r="AK369" s="39">
        <v>175</v>
      </c>
      <c r="AL369" s="39"/>
      <c r="AN369" s="39" t="s">
        <v>333</v>
      </c>
      <c r="AO369" s="6" t="str">
        <f t="shared" si="5"/>
        <v>A2371</v>
      </c>
    </row>
    <row r="370" spans="1:41">
      <c r="A370" s="319">
        <v>45101</v>
      </c>
      <c r="B370" s="39" t="s">
        <v>10</v>
      </c>
      <c r="C370" s="39"/>
      <c r="D370" s="39"/>
      <c r="E370" s="39"/>
      <c r="F370" s="40"/>
      <c r="G370" s="40"/>
      <c r="H370" s="40"/>
      <c r="I370" s="40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40">
        <v>0.25</v>
      </c>
      <c r="AH370" s="40">
        <v>0.25</v>
      </c>
      <c r="AI370" s="40">
        <v>0.79166666666666663</v>
      </c>
      <c r="AJ370" s="40">
        <v>0.79166666666666663</v>
      </c>
      <c r="AK370" s="39">
        <v>221</v>
      </c>
      <c r="AL370" s="39"/>
      <c r="AN370" s="39" t="s">
        <v>334</v>
      </c>
      <c r="AO370" s="6" t="str">
        <f t="shared" si="5"/>
        <v>A2381</v>
      </c>
    </row>
    <row r="371" spans="1:41">
      <c r="A371" s="319">
        <v>45101</v>
      </c>
      <c r="B371" s="39" t="s">
        <v>11</v>
      </c>
      <c r="C371" s="39"/>
      <c r="D371" s="39"/>
      <c r="E371" s="39"/>
      <c r="F371" s="40"/>
      <c r="G371" s="40"/>
      <c r="H371" s="40"/>
      <c r="I371" s="40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40">
        <v>0.27083333333333331</v>
      </c>
      <c r="AH371" s="40">
        <v>0.27083333333333331</v>
      </c>
      <c r="AI371" s="40">
        <v>0.8125</v>
      </c>
      <c r="AJ371" s="40">
        <v>0.8125</v>
      </c>
      <c r="AK371" s="39">
        <v>222</v>
      </c>
      <c r="AL371" s="39"/>
      <c r="AN371" s="39" t="s">
        <v>335</v>
      </c>
      <c r="AO371" s="6" t="str">
        <f t="shared" si="5"/>
        <v>A2391</v>
      </c>
    </row>
    <row r="372" spans="1:41">
      <c r="A372" s="319">
        <v>45101</v>
      </c>
      <c r="B372" s="39" t="s">
        <v>12</v>
      </c>
      <c r="C372" s="39"/>
      <c r="D372" s="39"/>
      <c r="E372" s="39"/>
      <c r="F372" s="40"/>
      <c r="G372" s="40"/>
      <c r="H372" s="40"/>
      <c r="I372" s="40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40">
        <v>0.21527777777777779</v>
      </c>
      <c r="AH372" s="40">
        <v>0.21527777777777779</v>
      </c>
      <c r="AI372" s="40">
        <v>0.60416666666666663</v>
      </c>
      <c r="AJ372" s="40">
        <v>0.60416666666666663</v>
      </c>
      <c r="AK372" s="39">
        <v>291</v>
      </c>
      <c r="AL372" s="39"/>
      <c r="AN372" s="39" t="s">
        <v>336</v>
      </c>
      <c r="AO372" s="6" t="str">
        <f t="shared" si="5"/>
        <v>A2401</v>
      </c>
    </row>
    <row r="373" spans="1:41">
      <c r="A373" s="319">
        <v>45101</v>
      </c>
      <c r="B373" s="39" t="s">
        <v>13</v>
      </c>
      <c r="C373" s="39"/>
      <c r="D373" s="39"/>
      <c r="E373" s="39"/>
      <c r="F373" s="40"/>
      <c r="G373" s="40"/>
      <c r="H373" s="40"/>
      <c r="I373" s="40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40">
        <v>0.29166666666666669</v>
      </c>
      <c r="AH373" s="40">
        <v>0.29166666666666669</v>
      </c>
      <c r="AI373" s="40">
        <v>0.83333333333333337</v>
      </c>
      <c r="AJ373" s="40">
        <v>0.83333333333333337</v>
      </c>
      <c r="AK373" s="39">
        <v>100</v>
      </c>
      <c r="AL373" s="39"/>
      <c r="AN373" s="39" t="s">
        <v>337</v>
      </c>
      <c r="AO373" s="6" t="str">
        <f t="shared" si="5"/>
        <v>A2411</v>
      </c>
    </row>
    <row r="374" spans="1:41">
      <c r="A374" s="319">
        <v>45101</v>
      </c>
      <c r="B374" s="39" t="s">
        <v>14</v>
      </c>
      <c r="C374" s="39"/>
      <c r="D374" s="39"/>
      <c r="E374" s="39"/>
      <c r="F374" s="40"/>
      <c r="G374" s="40"/>
      <c r="H374" s="40"/>
      <c r="I374" s="40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40">
        <v>0.22916666666666666</v>
      </c>
      <c r="AH374" s="40">
        <v>0.22916666666666666</v>
      </c>
      <c r="AI374" s="40">
        <v>0.79166666666666663</v>
      </c>
      <c r="AJ374" s="40">
        <v>0.79166666666666663</v>
      </c>
      <c r="AK374" s="39">
        <v>161</v>
      </c>
      <c r="AL374" s="39"/>
      <c r="AN374" s="39" t="s">
        <v>338</v>
      </c>
      <c r="AO374" s="6" t="str">
        <f t="shared" si="5"/>
        <v>A2421</v>
      </c>
    </row>
    <row r="375" spans="1:41">
      <c r="A375" s="319">
        <v>45101</v>
      </c>
      <c r="B375" s="39" t="s">
        <v>15</v>
      </c>
      <c r="C375" s="39"/>
      <c r="D375" s="39"/>
      <c r="E375" s="39"/>
      <c r="F375" s="40"/>
      <c r="G375" s="40"/>
      <c r="H375" s="40"/>
      <c r="I375" s="40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40">
        <v>0.3125</v>
      </c>
      <c r="AH375" s="40">
        <v>0.3125</v>
      </c>
      <c r="AI375" s="40">
        <v>0.79166666666666663</v>
      </c>
      <c r="AJ375" s="40">
        <v>0.79166666666666663</v>
      </c>
      <c r="AK375" s="39">
        <v>58</v>
      </c>
      <c r="AL375" s="39"/>
      <c r="AN375" s="39" t="s">
        <v>339</v>
      </c>
      <c r="AO375" s="6" t="str">
        <f t="shared" si="5"/>
        <v>A2431</v>
      </c>
    </row>
    <row r="376" spans="1:41">
      <c r="A376" s="319">
        <v>45101</v>
      </c>
      <c r="B376" s="39" t="s">
        <v>16</v>
      </c>
      <c r="C376" s="39"/>
      <c r="D376" s="39"/>
      <c r="E376" s="39"/>
      <c r="F376" s="40"/>
      <c r="G376" s="40"/>
      <c r="H376" s="40"/>
      <c r="I376" s="40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40">
        <v>0.21527777777777779</v>
      </c>
      <c r="AH376" s="40">
        <v>0.21527777777777779</v>
      </c>
      <c r="AI376" s="40">
        <v>0.625</v>
      </c>
      <c r="AJ376" s="40">
        <v>0.625</v>
      </c>
      <c r="AK376" s="39">
        <v>278</v>
      </c>
      <c r="AL376" s="39"/>
      <c r="AN376" s="39" t="s">
        <v>340</v>
      </c>
      <c r="AO376" s="6" t="str">
        <f t="shared" si="5"/>
        <v>A2441</v>
      </c>
    </row>
    <row r="377" spans="1:41">
      <c r="A377" s="319">
        <v>45101</v>
      </c>
      <c r="B377" s="39" t="s">
        <v>17</v>
      </c>
      <c r="C377" s="39"/>
      <c r="D377" s="39"/>
      <c r="E377" s="39"/>
      <c r="F377" s="40"/>
      <c r="G377" s="40"/>
      <c r="H377" s="40"/>
      <c r="I377" s="40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40">
        <v>0.21527777777777779</v>
      </c>
      <c r="AH377" s="40">
        <v>0.21527777777777779</v>
      </c>
      <c r="AI377" s="40">
        <v>0.72916666666666663</v>
      </c>
      <c r="AJ377" s="40">
        <v>0.72916666666666663</v>
      </c>
      <c r="AK377" s="39">
        <v>134</v>
      </c>
      <c r="AL377" s="39"/>
      <c r="AN377" s="39" t="s">
        <v>341</v>
      </c>
      <c r="AO377" s="6" t="str">
        <f t="shared" si="5"/>
        <v>A2451</v>
      </c>
    </row>
    <row r="378" spans="1:41">
      <c r="A378" s="319">
        <v>45101</v>
      </c>
      <c r="B378" s="39" t="s">
        <v>18</v>
      </c>
      <c r="C378" s="39"/>
      <c r="D378" s="39"/>
      <c r="E378" s="39"/>
      <c r="F378" s="40"/>
      <c r="G378" s="40"/>
      <c r="H378" s="40"/>
      <c r="I378" s="40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40">
        <v>0.21527777777777779</v>
      </c>
      <c r="AH378" s="40">
        <v>0.21527777777777779</v>
      </c>
      <c r="AI378" s="40">
        <v>0.70833333333333337</v>
      </c>
      <c r="AJ378" s="40">
        <v>0.70833333333333337</v>
      </c>
      <c r="AK378" s="39">
        <v>259</v>
      </c>
      <c r="AL378" s="39"/>
      <c r="AN378" s="39" t="s">
        <v>342</v>
      </c>
      <c r="AO378" s="6" t="str">
        <f t="shared" si="5"/>
        <v>A2461</v>
      </c>
    </row>
    <row r="379" spans="1:41">
      <c r="A379" s="319">
        <v>45101</v>
      </c>
      <c r="B379" s="39" t="s">
        <v>19</v>
      </c>
      <c r="C379" s="39"/>
      <c r="D379" s="39"/>
      <c r="E379" s="39"/>
      <c r="F379" s="40"/>
      <c r="G379" s="40"/>
      <c r="H379" s="40"/>
      <c r="I379" s="40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40">
        <v>0.27083333333333331</v>
      </c>
      <c r="AH379" s="40">
        <v>0.27083333333333331</v>
      </c>
      <c r="AI379" s="40">
        <v>0.79166666666666663</v>
      </c>
      <c r="AJ379" s="40">
        <v>0.79166666666666663</v>
      </c>
      <c r="AK379" s="39">
        <v>278</v>
      </c>
      <c r="AL379" s="39"/>
      <c r="AN379" s="39" t="s">
        <v>343</v>
      </c>
      <c r="AO379" s="6" t="str">
        <f t="shared" si="5"/>
        <v>A2471</v>
      </c>
    </row>
    <row r="380" spans="1:41">
      <c r="A380" s="319">
        <v>45101</v>
      </c>
      <c r="B380" s="39" t="s">
        <v>20</v>
      </c>
      <c r="C380" s="39"/>
      <c r="D380" s="39"/>
      <c r="E380" s="39"/>
      <c r="F380" s="40"/>
      <c r="G380" s="40"/>
      <c r="H380" s="40"/>
      <c r="I380" s="40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40">
        <v>0.22916666666666666</v>
      </c>
      <c r="AH380" s="40">
        <v>0.22916666666666666</v>
      </c>
      <c r="AI380" s="40">
        <v>0.75</v>
      </c>
      <c r="AJ380" s="40">
        <v>0.75</v>
      </c>
      <c r="AK380" s="39">
        <v>259</v>
      </c>
      <c r="AL380" s="39"/>
      <c r="AN380" s="39" t="s">
        <v>344</v>
      </c>
      <c r="AO380" s="6" t="str">
        <f t="shared" si="5"/>
        <v>A2491</v>
      </c>
    </row>
    <row r="381" spans="1:41">
      <c r="A381" s="319">
        <v>45101</v>
      </c>
      <c r="B381" s="39" t="s">
        <v>21</v>
      </c>
      <c r="C381" s="39"/>
      <c r="D381" s="39"/>
      <c r="E381" s="39"/>
      <c r="F381" s="40"/>
      <c r="G381" s="40"/>
      <c r="H381" s="40"/>
      <c r="I381" s="40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40">
        <v>0.25</v>
      </c>
      <c r="AH381" s="40">
        <v>0.25</v>
      </c>
      <c r="AI381" s="40">
        <v>0.70833333333333337</v>
      </c>
      <c r="AJ381" s="40">
        <v>0.70833333333333337</v>
      </c>
      <c r="AK381" s="39">
        <v>118</v>
      </c>
      <c r="AL381" s="39"/>
      <c r="AN381" s="39" t="s">
        <v>345</v>
      </c>
      <c r="AO381" s="6" t="str">
        <f t="shared" si="5"/>
        <v>A2501</v>
      </c>
    </row>
    <row r="382" spans="1:41">
      <c r="A382" s="319">
        <v>45101</v>
      </c>
      <c r="B382" s="39" t="s">
        <v>22</v>
      </c>
      <c r="C382" s="39"/>
      <c r="D382" s="39"/>
      <c r="E382" s="39"/>
      <c r="F382" s="40"/>
      <c r="G382" s="40"/>
      <c r="H382" s="40"/>
      <c r="I382" s="40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40">
        <v>0.27083333333333331</v>
      </c>
      <c r="AH382" s="40">
        <v>0.27083333333333331</v>
      </c>
      <c r="AI382" s="40">
        <v>0.70833333333333337</v>
      </c>
      <c r="AJ382" s="40">
        <v>0.70833333333333337</v>
      </c>
      <c r="AK382" s="39">
        <v>259</v>
      </c>
      <c r="AL382" s="39"/>
      <c r="AN382" s="39" t="s">
        <v>346</v>
      </c>
      <c r="AO382" s="6" t="str">
        <f t="shared" si="5"/>
        <v>A2521</v>
      </c>
    </row>
    <row r="383" spans="1:41">
      <c r="A383" s="319">
        <v>45101</v>
      </c>
      <c r="B383" s="39" t="s">
        <v>23</v>
      </c>
      <c r="C383" s="39"/>
      <c r="D383" s="39"/>
      <c r="E383" s="39"/>
      <c r="F383" s="40"/>
      <c r="G383" s="40"/>
      <c r="H383" s="40"/>
      <c r="I383" s="40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40">
        <v>0.29166666666666669</v>
      </c>
      <c r="AH383" s="40">
        <v>0.29166666666666669</v>
      </c>
      <c r="AI383" s="40">
        <v>0.75</v>
      </c>
      <c r="AJ383" s="40">
        <v>0.75</v>
      </c>
      <c r="AK383" s="39">
        <v>175</v>
      </c>
      <c r="AL383" s="39"/>
      <c r="AN383" s="39" t="s">
        <v>347</v>
      </c>
      <c r="AO383" s="6" t="str">
        <f t="shared" si="5"/>
        <v>A2551</v>
      </c>
    </row>
    <row r="384" spans="1:41">
      <c r="A384" s="319">
        <v>45102</v>
      </c>
      <c r="B384" s="39" t="s">
        <v>5</v>
      </c>
      <c r="C384" s="39"/>
      <c r="D384" s="39"/>
      <c r="E384" s="39"/>
      <c r="F384" s="40"/>
      <c r="G384" s="40"/>
      <c r="H384" s="40"/>
      <c r="I384" s="40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40">
        <v>0.22916666666666666</v>
      </c>
      <c r="AH384" s="40">
        <v>0.22916666666666666</v>
      </c>
      <c r="AI384" s="40">
        <v>0.77083333333333337</v>
      </c>
      <c r="AJ384" s="40">
        <v>0.77083333333333337</v>
      </c>
      <c r="AK384" s="39">
        <v>221</v>
      </c>
      <c r="AL384" s="39"/>
      <c r="AN384" s="39" t="s">
        <v>329</v>
      </c>
      <c r="AO384" s="6" t="str">
        <f t="shared" si="5"/>
        <v>A2321</v>
      </c>
    </row>
    <row r="385" spans="1:41">
      <c r="A385" s="319">
        <v>45102</v>
      </c>
      <c r="B385" s="39" t="s">
        <v>6</v>
      </c>
      <c r="C385" s="39"/>
      <c r="D385" s="39"/>
      <c r="E385" s="39"/>
      <c r="F385" s="40"/>
      <c r="G385" s="40"/>
      <c r="H385" s="40"/>
      <c r="I385" s="40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40">
        <v>0.22916666666666666</v>
      </c>
      <c r="AH385" s="40">
        <v>0.22916666666666666</v>
      </c>
      <c r="AI385" s="40">
        <v>0.8125</v>
      </c>
      <c r="AJ385" s="40">
        <v>0.8125</v>
      </c>
      <c r="AK385" s="39">
        <v>222</v>
      </c>
      <c r="AL385" s="39"/>
      <c r="AN385" s="39" t="s">
        <v>330</v>
      </c>
      <c r="AO385" s="6" t="str">
        <f t="shared" si="5"/>
        <v>A2331</v>
      </c>
    </row>
    <row r="386" spans="1:41">
      <c r="A386" s="319">
        <v>45102</v>
      </c>
      <c r="B386" s="39" t="s">
        <v>7</v>
      </c>
      <c r="C386" s="39"/>
      <c r="D386" s="39"/>
      <c r="E386" s="39"/>
      <c r="F386" s="40"/>
      <c r="G386" s="40"/>
      <c r="H386" s="40"/>
      <c r="I386" s="40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40">
        <v>0.27083333333333331</v>
      </c>
      <c r="AH386" s="40">
        <v>0.27083333333333331</v>
      </c>
      <c r="AI386" s="40">
        <v>0.70833333333333337</v>
      </c>
      <c r="AJ386" s="40">
        <v>0.70833333333333337</v>
      </c>
      <c r="AK386" s="39">
        <v>100</v>
      </c>
      <c r="AL386" s="39"/>
      <c r="AN386" s="39" t="s">
        <v>331</v>
      </c>
      <c r="AO386" s="6" t="str">
        <f t="shared" si="5"/>
        <v>A2351</v>
      </c>
    </row>
    <row r="387" spans="1:41">
      <c r="A387" s="319">
        <v>45102</v>
      </c>
      <c r="B387" s="39" t="s">
        <v>8</v>
      </c>
      <c r="C387" s="39"/>
      <c r="D387" s="39"/>
      <c r="E387" s="39"/>
      <c r="F387" s="40"/>
      <c r="G387" s="40"/>
      <c r="H387" s="40"/>
      <c r="I387" s="40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40">
        <v>0.27083333333333331</v>
      </c>
      <c r="AH387" s="40">
        <v>0.27083333333333331</v>
      </c>
      <c r="AI387" s="40">
        <v>0.79166666666666663</v>
      </c>
      <c r="AJ387" s="40">
        <v>0.79166666666666663</v>
      </c>
      <c r="AK387" s="39">
        <v>100</v>
      </c>
      <c r="AL387" s="39"/>
      <c r="AN387" s="39" t="s">
        <v>332</v>
      </c>
      <c r="AO387" s="6" t="str">
        <f t="shared" si="5"/>
        <v>A2361</v>
      </c>
    </row>
    <row r="388" spans="1:41">
      <c r="A388" s="319">
        <v>45102</v>
      </c>
      <c r="B388" s="39" t="s">
        <v>9</v>
      </c>
      <c r="C388" s="39"/>
      <c r="D388" s="39"/>
      <c r="E388" s="39"/>
      <c r="F388" s="40"/>
      <c r="G388" s="40"/>
      <c r="H388" s="40"/>
      <c r="I388" s="40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40">
        <v>0.25</v>
      </c>
      <c r="AH388" s="40">
        <v>0.25</v>
      </c>
      <c r="AI388" s="40">
        <v>0.79166666666666663</v>
      </c>
      <c r="AJ388" s="40">
        <v>0.79166666666666663</v>
      </c>
      <c r="AK388" s="39">
        <v>161</v>
      </c>
      <c r="AL388" s="39"/>
      <c r="AN388" s="39" t="s">
        <v>333</v>
      </c>
      <c r="AO388" s="6" t="str">
        <f t="shared" si="5"/>
        <v>A2371</v>
      </c>
    </row>
    <row r="389" spans="1:41">
      <c r="A389" s="319">
        <v>45102</v>
      </c>
      <c r="B389" s="39" t="s">
        <v>10</v>
      </c>
      <c r="C389" s="39"/>
      <c r="D389" s="39"/>
      <c r="E389" s="39"/>
      <c r="F389" s="40"/>
      <c r="G389" s="40"/>
      <c r="H389" s="40"/>
      <c r="I389" s="40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40">
        <v>0.25</v>
      </c>
      <c r="AH389" s="40">
        <v>0.25</v>
      </c>
      <c r="AI389" s="40">
        <v>0.79166666666666663</v>
      </c>
      <c r="AJ389" s="40">
        <v>0.79166666666666663</v>
      </c>
      <c r="AK389" s="39">
        <v>58</v>
      </c>
      <c r="AL389" s="39"/>
      <c r="AN389" s="39" t="s">
        <v>334</v>
      </c>
      <c r="AO389" s="6" t="str">
        <f t="shared" ref="AO389:AO452" si="6">MID(AN389,2,4)&amp;"1"</f>
        <v>A2381</v>
      </c>
    </row>
    <row r="390" spans="1:41">
      <c r="A390" s="319">
        <v>45102</v>
      </c>
      <c r="B390" s="39" t="s">
        <v>11</v>
      </c>
      <c r="C390" s="39"/>
      <c r="D390" s="39"/>
      <c r="E390" s="39"/>
      <c r="F390" s="40"/>
      <c r="G390" s="40"/>
      <c r="H390" s="40"/>
      <c r="I390" s="40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40">
        <v>0.27083333333333331</v>
      </c>
      <c r="AH390" s="40">
        <v>0.27083333333333331</v>
      </c>
      <c r="AI390" s="40">
        <v>0.8125</v>
      </c>
      <c r="AJ390" s="40">
        <v>0.8125</v>
      </c>
      <c r="AK390" s="39">
        <v>278</v>
      </c>
      <c r="AL390" s="39"/>
      <c r="AN390" s="39" t="s">
        <v>335</v>
      </c>
      <c r="AO390" s="6" t="str">
        <f t="shared" si="6"/>
        <v>A2391</v>
      </c>
    </row>
    <row r="391" spans="1:41">
      <c r="A391" s="319">
        <v>45102</v>
      </c>
      <c r="B391" s="39" t="s">
        <v>12</v>
      </c>
      <c r="C391" s="39"/>
      <c r="D391" s="39"/>
      <c r="E391" s="39"/>
      <c r="F391" s="40"/>
      <c r="G391" s="40"/>
      <c r="H391" s="40"/>
      <c r="I391" s="40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40">
        <v>0.21527777777777779</v>
      </c>
      <c r="AH391" s="40">
        <v>0.21527777777777779</v>
      </c>
      <c r="AI391" s="40">
        <v>0.60416666666666663</v>
      </c>
      <c r="AJ391" s="40">
        <v>0.60416666666666663</v>
      </c>
      <c r="AK391" s="39">
        <v>134</v>
      </c>
      <c r="AL391" s="39"/>
      <c r="AN391" s="39" t="s">
        <v>336</v>
      </c>
      <c r="AO391" s="6" t="str">
        <f t="shared" si="6"/>
        <v>A2401</v>
      </c>
    </row>
    <row r="392" spans="1:41">
      <c r="A392" s="319">
        <v>45102</v>
      </c>
      <c r="B392" s="39" t="s">
        <v>13</v>
      </c>
      <c r="C392" s="39"/>
      <c r="D392" s="39"/>
      <c r="E392" s="39"/>
      <c r="F392" s="40"/>
      <c r="G392" s="40"/>
      <c r="H392" s="40"/>
      <c r="I392" s="40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40">
        <v>0.29166666666666669</v>
      </c>
      <c r="AH392" s="40">
        <v>0.29166666666666669</v>
      </c>
      <c r="AI392" s="40">
        <v>0.83333333333333337</v>
      </c>
      <c r="AJ392" s="40">
        <v>0.83333333333333337</v>
      </c>
      <c r="AK392" s="39">
        <v>259</v>
      </c>
      <c r="AL392" s="39"/>
      <c r="AN392" s="39" t="s">
        <v>337</v>
      </c>
      <c r="AO392" s="6" t="str">
        <f t="shared" si="6"/>
        <v>A2411</v>
      </c>
    </row>
    <row r="393" spans="1:41">
      <c r="A393" s="319">
        <v>45102</v>
      </c>
      <c r="B393" s="39" t="s">
        <v>14</v>
      </c>
      <c r="C393" s="39"/>
      <c r="D393" s="39"/>
      <c r="E393" s="39"/>
      <c r="F393" s="40"/>
      <c r="G393" s="40"/>
      <c r="H393" s="40"/>
      <c r="I393" s="40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40">
        <v>0.22916666666666666</v>
      </c>
      <c r="AH393" s="40">
        <v>0.22916666666666666</v>
      </c>
      <c r="AI393" s="40">
        <v>0.79166666666666663</v>
      </c>
      <c r="AJ393" s="40">
        <v>0.79166666666666663</v>
      </c>
      <c r="AK393" s="39">
        <v>278</v>
      </c>
      <c r="AL393" s="39"/>
      <c r="AN393" s="39" t="s">
        <v>338</v>
      </c>
      <c r="AO393" s="6" t="str">
        <f t="shared" si="6"/>
        <v>A2421</v>
      </c>
    </row>
    <row r="394" spans="1:41">
      <c r="A394" s="319">
        <v>45102</v>
      </c>
      <c r="B394" s="39" t="s">
        <v>15</v>
      </c>
      <c r="C394" s="39"/>
      <c r="D394" s="39"/>
      <c r="E394" s="39"/>
      <c r="F394" s="40"/>
      <c r="G394" s="40"/>
      <c r="H394" s="40"/>
      <c r="I394" s="40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40">
        <v>0.3125</v>
      </c>
      <c r="AH394" s="40">
        <v>0.3125</v>
      </c>
      <c r="AI394" s="40">
        <v>0.79166666666666663</v>
      </c>
      <c r="AJ394" s="40">
        <v>0.79166666666666663</v>
      </c>
      <c r="AK394" s="39">
        <v>259</v>
      </c>
      <c r="AL394" s="39"/>
      <c r="AN394" s="39" t="s">
        <v>339</v>
      </c>
      <c r="AO394" s="6" t="str">
        <f t="shared" si="6"/>
        <v>A2431</v>
      </c>
    </row>
    <row r="395" spans="1:41">
      <c r="A395" s="319">
        <v>45102</v>
      </c>
      <c r="B395" s="39" t="s">
        <v>16</v>
      </c>
      <c r="C395" s="39"/>
      <c r="D395" s="39"/>
      <c r="E395" s="39"/>
      <c r="F395" s="40"/>
      <c r="G395" s="40"/>
      <c r="H395" s="40"/>
      <c r="I395" s="40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40">
        <v>0.21527777777777779</v>
      </c>
      <c r="AH395" s="40">
        <v>0.21527777777777779</v>
      </c>
      <c r="AI395" s="40">
        <v>0.625</v>
      </c>
      <c r="AJ395" s="40">
        <v>0.625</v>
      </c>
      <c r="AK395" s="39">
        <v>118</v>
      </c>
      <c r="AL395" s="39"/>
      <c r="AN395" s="39" t="s">
        <v>340</v>
      </c>
      <c r="AO395" s="6" t="str">
        <f t="shared" si="6"/>
        <v>A2441</v>
      </c>
    </row>
    <row r="396" spans="1:41">
      <c r="A396" s="319">
        <v>45102</v>
      </c>
      <c r="B396" s="39" t="s">
        <v>17</v>
      </c>
      <c r="C396" s="39"/>
      <c r="D396" s="39"/>
      <c r="E396" s="39"/>
      <c r="F396" s="40"/>
      <c r="G396" s="40"/>
      <c r="H396" s="40"/>
      <c r="I396" s="40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40">
        <v>0.21527777777777779</v>
      </c>
      <c r="AH396" s="40">
        <v>0.21527777777777779</v>
      </c>
      <c r="AI396" s="40">
        <v>0.72916666666666663</v>
      </c>
      <c r="AJ396" s="40">
        <v>0.72916666666666663</v>
      </c>
      <c r="AK396" s="39">
        <v>259</v>
      </c>
      <c r="AL396" s="39"/>
      <c r="AN396" s="39" t="s">
        <v>341</v>
      </c>
      <c r="AO396" s="6" t="str">
        <f t="shared" si="6"/>
        <v>A2451</v>
      </c>
    </row>
    <row r="397" spans="1:41">
      <c r="A397" s="319">
        <v>45102</v>
      </c>
      <c r="B397" s="39" t="s">
        <v>18</v>
      </c>
      <c r="C397" s="39"/>
      <c r="D397" s="39"/>
      <c r="E397" s="39"/>
      <c r="F397" s="40"/>
      <c r="G397" s="40"/>
      <c r="H397" s="40"/>
      <c r="I397" s="40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40">
        <v>0.21527777777777779</v>
      </c>
      <c r="AH397" s="40">
        <v>0.21527777777777779</v>
      </c>
      <c r="AI397" s="40">
        <v>0.70833333333333337</v>
      </c>
      <c r="AJ397" s="40">
        <v>0.70833333333333337</v>
      </c>
      <c r="AK397" s="39">
        <v>175</v>
      </c>
      <c r="AL397" s="39"/>
      <c r="AN397" s="39" t="s">
        <v>342</v>
      </c>
      <c r="AO397" s="6" t="str">
        <f t="shared" si="6"/>
        <v>A2461</v>
      </c>
    </row>
    <row r="398" spans="1:41">
      <c r="A398" s="319">
        <v>45102</v>
      </c>
      <c r="B398" s="39" t="s">
        <v>19</v>
      </c>
      <c r="C398" s="39"/>
      <c r="D398" s="39"/>
      <c r="E398" s="39"/>
      <c r="F398" s="40"/>
      <c r="G398" s="40"/>
      <c r="H398" s="40"/>
      <c r="I398" s="40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40">
        <v>0.27083333333333331</v>
      </c>
      <c r="AH398" s="40">
        <v>0.27083333333333331</v>
      </c>
      <c r="AI398" s="40">
        <v>0.79166666666666663</v>
      </c>
      <c r="AJ398" s="40">
        <v>0.79166666666666663</v>
      </c>
      <c r="AK398" s="39">
        <v>221</v>
      </c>
      <c r="AL398" s="39"/>
      <c r="AN398" s="39" t="s">
        <v>343</v>
      </c>
      <c r="AO398" s="6" t="str">
        <f t="shared" si="6"/>
        <v>A2471</v>
      </c>
    </row>
    <row r="399" spans="1:41">
      <c r="A399" s="319">
        <v>45102</v>
      </c>
      <c r="B399" s="39" t="s">
        <v>20</v>
      </c>
      <c r="C399" s="39"/>
      <c r="D399" s="39"/>
      <c r="E399" s="39"/>
      <c r="F399" s="40"/>
      <c r="G399" s="40"/>
      <c r="H399" s="40"/>
      <c r="I399" s="40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40">
        <v>0.22916666666666666</v>
      </c>
      <c r="AH399" s="40">
        <v>0.22916666666666666</v>
      </c>
      <c r="AI399" s="40">
        <v>0.75</v>
      </c>
      <c r="AJ399" s="40">
        <v>0.75</v>
      </c>
      <c r="AK399" s="39">
        <v>222</v>
      </c>
      <c r="AL399" s="39"/>
      <c r="AN399" s="39" t="s">
        <v>344</v>
      </c>
      <c r="AO399" s="6" t="str">
        <f t="shared" si="6"/>
        <v>A2491</v>
      </c>
    </row>
    <row r="400" spans="1:41">
      <c r="A400" s="319">
        <v>45102</v>
      </c>
      <c r="B400" s="39" t="s">
        <v>21</v>
      </c>
      <c r="C400" s="39"/>
      <c r="D400" s="39"/>
      <c r="E400" s="39"/>
      <c r="F400" s="40"/>
      <c r="G400" s="40"/>
      <c r="H400" s="40"/>
      <c r="I400" s="40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40">
        <v>0.25</v>
      </c>
      <c r="AH400" s="40">
        <v>0.25</v>
      </c>
      <c r="AI400" s="40">
        <v>0.70833333333333337</v>
      </c>
      <c r="AJ400" s="40">
        <v>0.70833333333333337</v>
      </c>
      <c r="AK400" s="39">
        <v>291</v>
      </c>
      <c r="AL400" s="39"/>
      <c r="AN400" s="39" t="s">
        <v>345</v>
      </c>
      <c r="AO400" s="6" t="str">
        <f t="shared" si="6"/>
        <v>A2501</v>
      </c>
    </row>
    <row r="401" spans="1:41">
      <c r="A401" s="319">
        <v>45102</v>
      </c>
      <c r="B401" s="39" t="s">
        <v>22</v>
      </c>
      <c r="C401" s="39"/>
      <c r="D401" s="39"/>
      <c r="E401" s="39"/>
      <c r="F401" s="40"/>
      <c r="G401" s="40"/>
      <c r="H401" s="40"/>
      <c r="I401" s="40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40">
        <v>0.27083333333333331</v>
      </c>
      <c r="AH401" s="40">
        <v>0.27083333333333331</v>
      </c>
      <c r="AI401" s="40">
        <v>0.70833333333333337</v>
      </c>
      <c r="AJ401" s="40">
        <v>0.70833333333333337</v>
      </c>
      <c r="AK401" s="39">
        <v>100</v>
      </c>
      <c r="AL401" s="39"/>
      <c r="AN401" s="39" t="s">
        <v>346</v>
      </c>
      <c r="AO401" s="6" t="str">
        <f t="shared" si="6"/>
        <v>A2521</v>
      </c>
    </row>
    <row r="402" spans="1:41">
      <c r="A402" s="319">
        <v>45102</v>
      </c>
      <c r="B402" s="39" t="s">
        <v>23</v>
      </c>
      <c r="C402" s="39"/>
      <c r="D402" s="39"/>
      <c r="E402" s="39"/>
      <c r="F402" s="40"/>
      <c r="G402" s="40"/>
      <c r="H402" s="40"/>
      <c r="I402" s="40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40">
        <v>0.29166666666666669</v>
      </c>
      <c r="AH402" s="40">
        <v>0.29166666666666669</v>
      </c>
      <c r="AI402" s="40">
        <v>0.75</v>
      </c>
      <c r="AJ402" s="40">
        <v>0.75</v>
      </c>
      <c r="AK402" s="39">
        <v>161</v>
      </c>
      <c r="AL402" s="39"/>
      <c r="AN402" s="39" t="s">
        <v>347</v>
      </c>
      <c r="AO402" s="6" t="str">
        <f t="shared" si="6"/>
        <v>A2551</v>
      </c>
    </row>
    <row r="403" spans="1:41">
      <c r="A403" s="319">
        <v>45103</v>
      </c>
      <c r="B403" s="39" t="s">
        <v>5</v>
      </c>
      <c r="C403" s="39"/>
      <c r="D403" s="39"/>
      <c r="E403" s="39"/>
      <c r="F403" s="40"/>
      <c r="G403" s="40"/>
      <c r="H403" s="40"/>
      <c r="I403" s="40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40">
        <v>0.22916666666666666</v>
      </c>
      <c r="AH403" s="40">
        <v>0.22916666666666666</v>
      </c>
      <c r="AI403" s="40">
        <v>0.77083333333333337</v>
      </c>
      <c r="AJ403" s="40">
        <v>0.77083333333333337</v>
      </c>
      <c r="AK403" s="39">
        <v>58</v>
      </c>
      <c r="AL403" s="39"/>
      <c r="AN403" s="39" t="s">
        <v>329</v>
      </c>
      <c r="AO403" s="6" t="str">
        <f t="shared" si="6"/>
        <v>A2321</v>
      </c>
    </row>
    <row r="404" spans="1:41">
      <c r="A404" s="319">
        <v>45103</v>
      </c>
      <c r="B404" s="39" t="s">
        <v>6</v>
      </c>
      <c r="C404" s="39"/>
      <c r="D404" s="39"/>
      <c r="E404" s="39"/>
      <c r="F404" s="40"/>
      <c r="G404" s="40"/>
      <c r="H404" s="40"/>
      <c r="I404" s="40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40">
        <v>0.22916666666666666</v>
      </c>
      <c r="AH404" s="40">
        <v>0.22916666666666666</v>
      </c>
      <c r="AI404" s="40">
        <v>0.8125</v>
      </c>
      <c r="AJ404" s="40">
        <v>0.8125</v>
      </c>
      <c r="AK404" s="39">
        <v>278</v>
      </c>
      <c r="AL404" s="39"/>
      <c r="AN404" s="39" t="s">
        <v>330</v>
      </c>
      <c r="AO404" s="6" t="str">
        <f t="shared" si="6"/>
        <v>A2331</v>
      </c>
    </row>
    <row r="405" spans="1:41">
      <c r="A405" s="319">
        <v>45103</v>
      </c>
      <c r="B405" s="39" t="s">
        <v>7</v>
      </c>
      <c r="C405" s="39"/>
      <c r="D405" s="39"/>
      <c r="E405" s="39"/>
      <c r="F405" s="40"/>
      <c r="G405" s="40"/>
      <c r="H405" s="40"/>
      <c r="I405" s="40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40">
        <v>0.27083333333333331</v>
      </c>
      <c r="AH405" s="40">
        <v>0.27083333333333331</v>
      </c>
      <c r="AI405" s="40">
        <v>0.70833333333333337</v>
      </c>
      <c r="AJ405" s="40">
        <v>0.70833333333333337</v>
      </c>
      <c r="AK405" s="39">
        <v>134</v>
      </c>
      <c r="AL405" s="39"/>
      <c r="AN405" s="39" t="s">
        <v>331</v>
      </c>
      <c r="AO405" s="6" t="str">
        <f t="shared" si="6"/>
        <v>A2351</v>
      </c>
    </row>
    <row r="406" spans="1:41">
      <c r="A406" s="319">
        <v>45103</v>
      </c>
      <c r="B406" s="39" t="s">
        <v>8</v>
      </c>
      <c r="C406" s="39"/>
      <c r="D406" s="39"/>
      <c r="E406" s="39"/>
      <c r="F406" s="40"/>
      <c r="G406" s="40"/>
      <c r="H406" s="40"/>
      <c r="I406" s="40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40">
        <v>0.27083333333333331</v>
      </c>
      <c r="AH406" s="40">
        <v>0.27083333333333331</v>
      </c>
      <c r="AI406" s="40">
        <v>0.79166666666666663</v>
      </c>
      <c r="AJ406" s="40">
        <v>0.79166666666666663</v>
      </c>
      <c r="AK406" s="39">
        <v>259</v>
      </c>
      <c r="AL406" s="39"/>
      <c r="AN406" s="39" t="s">
        <v>332</v>
      </c>
      <c r="AO406" s="6" t="str">
        <f t="shared" si="6"/>
        <v>A2361</v>
      </c>
    </row>
    <row r="407" spans="1:41">
      <c r="A407" s="319">
        <v>45103</v>
      </c>
      <c r="B407" s="39" t="s">
        <v>9</v>
      </c>
      <c r="C407" s="39"/>
      <c r="D407" s="39"/>
      <c r="E407" s="39"/>
      <c r="F407" s="40"/>
      <c r="G407" s="40"/>
      <c r="H407" s="40"/>
      <c r="I407" s="40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40">
        <v>0.25</v>
      </c>
      <c r="AH407" s="40">
        <v>0.25</v>
      </c>
      <c r="AI407" s="40">
        <v>0.79166666666666663</v>
      </c>
      <c r="AJ407" s="40">
        <v>0.79166666666666663</v>
      </c>
      <c r="AK407" s="39">
        <v>278</v>
      </c>
      <c r="AL407" s="39"/>
      <c r="AN407" s="39" t="s">
        <v>333</v>
      </c>
      <c r="AO407" s="6" t="str">
        <f t="shared" si="6"/>
        <v>A2371</v>
      </c>
    </row>
    <row r="408" spans="1:41">
      <c r="A408" s="319">
        <v>45103</v>
      </c>
      <c r="B408" s="39" t="s">
        <v>10</v>
      </c>
      <c r="C408" s="39"/>
      <c r="D408" s="39"/>
      <c r="E408" s="39"/>
      <c r="F408" s="40"/>
      <c r="G408" s="40"/>
      <c r="H408" s="40"/>
      <c r="I408" s="40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40">
        <v>0.25</v>
      </c>
      <c r="AH408" s="40">
        <v>0.25</v>
      </c>
      <c r="AI408" s="40">
        <v>0.79166666666666663</v>
      </c>
      <c r="AJ408" s="40">
        <v>0.79166666666666663</v>
      </c>
      <c r="AK408" s="39">
        <v>259</v>
      </c>
      <c r="AL408" s="39"/>
      <c r="AN408" s="39" t="s">
        <v>334</v>
      </c>
      <c r="AO408" s="6" t="str">
        <f t="shared" si="6"/>
        <v>A2381</v>
      </c>
    </row>
    <row r="409" spans="1:41">
      <c r="A409" s="319">
        <v>45103</v>
      </c>
      <c r="B409" s="39" t="s">
        <v>11</v>
      </c>
      <c r="C409" s="39"/>
      <c r="D409" s="39"/>
      <c r="E409" s="39"/>
      <c r="F409" s="40"/>
      <c r="G409" s="40"/>
      <c r="H409" s="40"/>
      <c r="I409" s="40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40">
        <v>0.27083333333333331</v>
      </c>
      <c r="AH409" s="40">
        <v>0.27083333333333331</v>
      </c>
      <c r="AI409" s="40">
        <v>0.8125</v>
      </c>
      <c r="AJ409" s="40">
        <v>0.8125</v>
      </c>
      <c r="AK409" s="39">
        <v>118</v>
      </c>
      <c r="AL409" s="39"/>
      <c r="AN409" s="39" t="s">
        <v>335</v>
      </c>
      <c r="AO409" s="6" t="str">
        <f t="shared" si="6"/>
        <v>A2391</v>
      </c>
    </row>
    <row r="410" spans="1:41">
      <c r="A410" s="319">
        <v>45103</v>
      </c>
      <c r="B410" s="39" t="s">
        <v>12</v>
      </c>
      <c r="C410" s="39"/>
      <c r="D410" s="39"/>
      <c r="E410" s="39"/>
      <c r="F410" s="40"/>
      <c r="G410" s="40"/>
      <c r="H410" s="40"/>
      <c r="I410" s="40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40">
        <v>0.21527777777777779</v>
      </c>
      <c r="AH410" s="40">
        <v>0.21527777777777779</v>
      </c>
      <c r="AI410" s="40">
        <v>0.60416666666666663</v>
      </c>
      <c r="AJ410" s="40">
        <v>0.60416666666666663</v>
      </c>
      <c r="AK410" s="39">
        <v>259</v>
      </c>
      <c r="AL410" s="39"/>
      <c r="AN410" s="39" t="s">
        <v>336</v>
      </c>
      <c r="AO410" s="6" t="str">
        <f t="shared" si="6"/>
        <v>A2401</v>
      </c>
    </row>
    <row r="411" spans="1:41">
      <c r="A411" s="319">
        <v>45103</v>
      </c>
      <c r="B411" s="39" t="s">
        <v>13</v>
      </c>
      <c r="C411" s="39"/>
      <c r="D411" s="39"/>
      <c r="E411" s="39"/>
      <c r="F411" s="40"/>
      <c r="G411" s="40"/>
      <c r="H411" s="40"/>
      <c r="I411" s="40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40">
        <v>0.29166666666666669</v>
      </c>
      <c r="AH411" s="40">
        <v>0.29166666666666669</v>
      </c>
      <c r="AI411" s="40">
        <v>0.83333333333333337</v>
      </c>
      <c r="AJ411" s="40">
        <v>0.83333333333333337</v>
      </c>
      <c r="AK411" s="39">
        <v>175</v>
      </c>
      <c r="AL411" s="39"/>
      <c r="AN411" s="39" t="s">
        <v>337</v>
      </c>
      <c r="AO411" s="6" t="str">
        <f t="shared" si="6"/>
        <v>A2411</v>
      </c>
    </row>
    <row r="412" spans="1:41">
      <c r="A412" s="319">
        <v>45103</v>
      </c>
      <c r="B412" s="39" t="s">
        <v>14</v>
      </c>
      <c r="C412" s="39"/>
      <c r="D412" s="39"/>
      <c r="E412" s="39"/>
      <c r="F412" s="40"/>
      <c r="G412" s="40"/>
      <c r="H412" s="40"/>
      <c r="I412" s="40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40">
        <v>0.22916666666666666</v>
      </c>
      <c r="AH412" s="40">
        <v>0.22916666666666666</v>
      </c>
      <c r="AI412" s="40">
        <v>0.79166666666666663</v>
      </c>
      <c r="AJ412" s="40">
        <v>0.79166666666666663</v>
      </c>
      <c r="AK412" s="39">
        <v>221</v>
      </c>
      <c r="AL412" s="39"/>
      <c r="AN412" s="39" t="s">
        <v>338</v>
      </c>
      <c r="AO412" s="6" t="str">
        <f t="shared" si="6"/>
        <v>A2421</v>
      </c>
    </row>
    <row r="413" spans="1:41">
      <c r="A413" s="319">
        <v>45103</v>
      </c>
      <c r="B413" s="39" t="s">
        <v>15</v>
      </c>
      <c r="C413" s="39"/>
      <c r="D413" s="39"/>
      <c r="E413" s="39"/>
      <c r="F413" s="40"/>
      <c r="G413" s="40"/>
      <c r="H413" s="40"/>
      <c r="I413" s="40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40">
        <v>0.3125</v>
      </c>
      <c r="AH413" s="40">
        <v>0.3125</v>
      </c>
      <c r="AI413" s="40">
        <v>0.79166666666666663</v>
      </c>
      <c r="AJ413" s="40">
        <v>0.79166666666666663</v>
      </c>
      <c r="AK413" s="39">
        <v>222</v>
      </c>
      <c r="AL413" s="39"/>
      <c r="AN413" s="39" t="s">
        <v>339</v>
      </c>
      <c r="AO413" s="6" t="str">
        <f t="shared" si="6"/>
        <v>A2431</v>
      </c>
    </row>
    <row r="414" spans="1:41">
      <c r="A414" s="319">
        <v>45103</v>
      </c>
      <c r="B414" s="39" t="s">
        <v>16</v>
      </c>
      <c r="C414" s="39"/>
      <c r="D414" s="39"/>
      <c r="E414" s="39"/>
      <c r="F414" s="40"/>
      <c r="G414" s="40"/>
      <c r="H414" s="40"/>
      <c r="I414" s="40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40">
        <v>0.21527777777777779</v>
      </c>
      <c r="AH414" s="40">
        <v>0.21527777777777779</v>
      </c>
      <c r="AI414" s="40">
        <v>0.625</v>
      </c>
      <c r="AJ414" s="40">
        <v>0.625</v>
      </c>
      <c r="AK414" s="39">
        <v>100</v>
      </c>
      <c r="AL414" s="39"/>
      <c r="AN414" s="39" t="s">
        <v>340</v>
      </c>
      <c r="AO414" s="6" t="str">
        <f t="shared" si="6"/>
        <v>A2441</v>
      </c>
    </row>
    <row r="415" spans="1:41">
      <c r="A415" s="319">
        <v>45103</v>
      </c>
      <c r="B415" s="39" t="s">
        <v>17</v>
      </c>
      <c r="C415" s="39"/>
      <c r="D415" s="39"/>
      <c r="E415" s="39"/>
      <c r="F415" s="40"/>
      <c r="G415" s="40"/>
      <c r="H415" s="40"/>
      <c r="I415" s="40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40">
        <v>0.21527777777777779</v>
      </c>
      <c r="AH415" s="40">
        <v>0.21527777777777779</v>
      </c>
      <c r="AI415" s="40">
        <v>0.72916666666666663</v>
      </c>
      <c r="AJ415" s="40">
        <v>0.72916666666666663</v>
      </c>
      <c r="AK415" s="39">
        <v>161</v>
      </c>
      <c r="AL415" s="39"/>
      <c r="AN415" s="39" t="s">
        <v>341</v>
      </c>
      <c r="AO415" s="6" t="str">
        <f t="shared" si="6"/>
        <v>A2451</v>
      </c>
    </row>
    <row r="416" spans="1:41">
      <c r="A416" s="319">
        <v>45103</v>
      </c>
      <c r="B416" s="39" t="s">
        <v>18</v>
      </c>
      <c r="C416" s="39"/>
      <c r="D416" s="39"/>
      <c r="E416" s="39"/>
      <c r="F416" s="40"/>
      <c r="G416" s="40"/>
      <c r="H416" s="40"/>
      <c r="I416" s="40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40">
        <v>0.21527777777777779</v>
      </c>
      <c r="AH416" s="40">
        <v>0.21527777777777779</v>
      </c>
      <c r="AI416" s="40">
        <v>0.70833333333333337</v>
      </c>
      <c r="AJ416" s="40">
        <v>0.70833333333333337</v>
      </c>
      <c r="AK416" s="39">
        <v>58</v>
      </c>
      <c r="AL416" s="39"/>
      <c r="AN416" s="39" t="s">
        <v>342</v>
      </c>
      <c r="AO416" s="6" t="str">
        <f t="shared" si="6"/>
        <v>A2461</v>
      </c>
    </row>
    <row r="417" spans="1:41">
      <c r="A417" s="319">
        <v>45103</v>
      </c>
      <c r="B417" s="39" t="s">
        <v>19</v>
      </c>
      <c r="C417" s="39"/>
      <c r="D417" s="39"/>
      <c r="E417" s="39"/>
      <c r="F417" s="40"/>
      <c r="G417" s="40"/>
      <c r="H417" s="40"/>
      <c r="I417" s="40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40">
        <v>0.27083333333333331</v>
      </c>
      <c r="AH417" s="40">
        <v>0.27083333333333331</v>
      </c>
      <c r="AI417" s="40">
        <v>0.79166666666666663</v>
      </c>
      <c r="AJ417" s="40">
        <v>0.79166666666666663</v>
      </c>
      <c r="AK417" s="39">
        <v>278</v>
      </c>
      <c r="AL417" s="39"/>
      <c r="AN417" s="39" t="s">
        <v>343</v>
      </c>
      <c r="AO417" s="6" t="str">
        <f t="shared" si="6"/>
        <v>A2471</v>
      </c>
    </row>
    <row r="418" spans="1:41">
      <c r="A418" s="319">
        <v>45103</v>
      </c>
      <c r="B418" s="39" t="s">
        <v>20</v>
      </c>
      <c r="C418" s="39"/>
      <c r="D418" s="39"/>
      <c r="E418" s="39"/>
      <c r="F418" s="40"/>
      <c r="G418" s="40"/>
      <c r="H418" s="40"/>
      <c r="I418" s="40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40">
        <v>0.22916666666666666</v>
      </c>
      <c r="AH418" s="40">
        <v>0.22916666666666666</v>
      </c>
      <c r="AI418" s="40">
        <v>0.75</v>
      </c>
      <c r="AJ418" s="40">
        <v>0.75</v>
      </c>
      <c r="AK418" s="39">
        <v>134</v>
      </c>
      <c r="AL418" s="39"/>
      <c r="AN418" s="39" t="s">
        <v>344</v>
      </c>
      <c r="AO418" s="6" t="str">
        <f t="shared" si="6"/>
        <v>A2491</v>
      </c>
    </row>
    <row r="419" spans="1:41">
      <c r="A419" s="319">
        <v>45103</v>
      </c>
      <c r="B419" s="39" t="s">
        <v>21</v>
      </c>
      <c r="C419" s="39"/>
      <c r="D419" s="39"/>
      <c r="E419" s="39"/>
      <c r="F419" s="40"/>
      <c r="G419" s="40"/>
      <c r="H419" s="40"/>
      <c r="I419" s="40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40">
        <v>0.25</v>
      </c>
      <c r="AH419" s="40">
        <v>0.25</v>
      </c>
      <c r="AI419" s="40">
        <v>0.70833333333333337</v>
      </c>
      <c r="AJ419" s="40">
        <v>0.70833333333333337</v>
      </c>
      <c r="AK419" s="39">
        <v>259</v>
      </c>
      <c r="AL419" s="39"/>
      <c r="AN419" s="39" t="s">
        <v>345</v>
      </c>
      <c r="AO419" s="6" t="str">
        <f t="shared" si="6"/>
        <v>A2501</v>
      </c>
    </row>
    <row r="420" spans="1:41">
      <c r="A420" s="319">
        <v>45103</v>
      </c>
      <c r="B420" s="39" t="s">
        <v>22</v>
      </c>
      <c r="C420" s="39"/>
      <c r="D420" s="39"/>
      <c r="E420" s="39"/>
      <c r="F420" s="40"/>
      <c r="G420" s="40"/>
      <c r="H420" s="40"/>
      <c r="I420" s="40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40">
        <v>0.27083333333333331</v>
      </c>
      <c r="AH420" s="40">
        <v>0.27083333333333331</v>
      </c>
      <c r="AI420" s="40">
        <v>0.70833333333333337</v>
      </c>
      <c r="AJ420" s="40">
        <v>0.70833333333333337</v>
      </c>
      <c r="AK420" s="39">
        <v>278</v>
      </c>
      <c r="AL420" s="39"/>
      <c r="AN420" s="39" t="s">
        <v>346</v>
      </c>
      <c r="AO420" s="6" t="str">
        <f t="shared" si="6"/>
        <v>A2521</v>
      </c>
    </row>
    <row r="421" spans="1:41">
      <c r="A421" s="319">
        <v>45103</v>
      </c>
      <c r="B421" s="39" t="s">
        <v>23</v>
      </c>
      <c r="C421" s="39"/>
      <c r="D421" s="39"/>
      <c r="E421" s="39"/>
      <c r="F421" s="40"/>
      <c r="G421" s="40"/>
      <c r="H421" s="40"/>
      <c r="I421" s="40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40">
        <v>0.29166666666666669</v>
      </c>
      <c r="AH421" s="40">
        <v>0.29166666666666669</v>
      </c>
      <c r="AI421" s="40">
        <v>0.75</v>
      </c>
      <c r="AJ421" s="40">
        <v>0.75</v>
      </c>
      <c r="AK421" s="39">
        <v>259</v>
      </c>
      <c r="AL421" s="39"/>
      <c r="AN421" s="39" t="s">
        <v>347</v>
      </c>
      <c r="AO421" s="6" t="str">
        <f t="shared" si="6"/>
        <v>A2551</v>
      </c>
    </row>
    <row r="422" spans="1:41">
      <c r="A422" s="319">
        <v>45104</v>
      </c>
      <c r="B422" s="39" t="s">
        <v>5</v>
      </c>
      <c r="C422" s="39"/>
      <c r="D422" s="39"/>
      <c r="E422" s="39"/>
      <c r="F422" s="40"/>
      <c r="G422" s="40"/>
      <c r="H422" s="40"/>
      <c r="I422" s="40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40">
        <v>0.22916666666666666</v>
      </c>
      <c r="AH422" s="40">
        <v>0.22916666666666666</v>
      </c>
      <c r="AI422" s="40">
        <v>0.77083333333333337</v>
      </c>
      <c r="AJ422" s="40">
        <v>0.77083333333333337</v>
      </c>
      <c r="AK422" s="39">
        <v>118</v>
      </c>
      <c r="AL422" s="39"/>
      <c r="AN422" s="39" t="s">
        <v>329</v>
      </c>
      <c r="AO422" s="6" t="str">
        <f t="shared" si="6"/>
        <v>A2321</v>
      </c>
    </row>
    <row r="423" spans="1:41">
      <c r="A423" s="319">
        <v>45104</v>
      </c>
      <c r="B423" s="39" t="s">
        <v>6</v>
      </c>
      <c r="C423" s="39"/>
      <c r="D423" s="39"/>
      <c r="E423" s="39"/>
      <c r="F423" s="40"/>
      <c r="G423" s="40"/>
      <c r="H423" s="40"/>
      <c r="I423" s="40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40">
        <v>0.22916666666666666</v>
      </c>
      <c r="AH423" s="40">
        <v>0.22916666666666666</v>
      </c>
      <c r="AI423" s="40">
        <v>0.8125</v>
      </c>
      <c r="AJ423" s="40">
        <v>0.8125</v>
      </c>
      <c r="AK423" s="39">
        <v>259</v>
      </c>
      <c r="AL423" s="39"/>
      <c r="AN423" s="39" t="s">
        <v>330</v>
      </c>
      <c r="AO423" s="6" t="str">
        <f t="shared" si="6"/>
        <v>A2331</v>
      </c>
    </row>
    <row r="424" spans="1:41">
      <c r="A424" s="319">
        <v>45104</v>
      </c>
      <c r="B424" s="39" t="s">
        <v>7</v>
      </c>
      <c r="C424" s="39"/>
      <c r="D424" s="39"/>
      <c r="E424" s="39"/>
      <c r="F424" s="40"/>
      <c r="G424" s="40"/>
      <c r="H424" s="40"/>
      <c r="I424" s="40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40">
        <v>0.27083333333333331</v>
      </c>
      <c r="AH424" s="40">
        <v>0.27083333333333331</v>
      </c>
      <c r="AI424" s="40">
        <v>0.70833333333333337</v>
      </c>
      <c r="AJ424" s="40">
        <v>0.70833333333333337</v>
      </c>
      <c r="AK424" s="39">
        <v>175</v>
      </c>
      <c r="AL424" s="39"/>
      <c r="AN424" s="39" t="s">
        <v>331</v>
      </c>
      <c r="AO424" s="6" t="str">
        <f t="shared" si="6"/>
        <v>A2351</v>
      </c>
    </row>
    <row r="425" spans="1:41">
      <c r="A425" s="319">
        <v>45104</v>
      </c>
      <c r="B425" s="39" t="s">
        <v>8</v>
      </c>
      <c r="C425" s="39"/>
      <c r="D425" s="39"/>
      <c r="E425" s="39"/>
      <c r="F425" s="40"/>
      <c r="G425" s="40"/>
      <c r="H425" s="40"/>
      <c r="I425" s="40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40">
        <v>0.27083333333333331</v>
      </c>
      <c r="AH425" s="40">
        <v>0.27083333333333331</v>
      </c>
      <c r="AI425" s="40">
        <v>0.79166666666666663</v>
      </c>
      <c r="AJ425" s="40">
        <v>0.79166666666666663</v>
      </c>
      <c r="AK425" s="39">
        <v>221</v>
      </c>
      <c r="AL425" s="39"/>
      <c r="AN425" s="39" t="s">
        <v>332</v>
      </c>
      <c r="AO425" s="6" t="str">
        <f t="shared" si="6"/>
        <v>A2361</v>
      </c>
    </row>
    <row r="426" spans="1:41">
      <c r="A426" s="319">
        <v>45104</v>
      </c>
      <c r="B426" s="39" t="s">
        <v>9</v>
      </c>
      <c r="C426" s="39"/>
      <c r="D426" s="39"/>
      <c r="E426" s="39"/>
      <c r="F426" s="40"/>
      <c r="G426" s="40"/>
      <c r="H426" s="40"/>
      <c r="I426" s="40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40">
        <v>0.25</v>
      </c>
      <c r="AH426" s="40">
        <v>0.25</v>
      </c>
      <c r="AI426" s="40">
        <v>0.79166666666666663</v>
      </c>
      <c r="AJ426" s="40">
        <v>0.79166666666666663</v>
      </c>
      <c r="AK426" s="39">
        <v>222</v>
      </c>
      <c r="AL426" s="39"/>
      <c r="AN426" s="39" t="s">
        <v>333</v>
      </c>
      <c r="AO426" s="6" t="str">
        <f t="shared" si="6"/>
        <v>A2371</v>
      </c>
    </row>
    <row r="427" spans="1:41">
      <c r="A427" s="319">
        <v>45104</v>
      </c>
      <c r="B427" s="39" t="s">
        <v>10</v>
      </c>
      <c r="C427" s="39"/>
      <c r="D427" s="39"/>
      <c r="E427" s="39"/>
      <c r="F427" s="40"/>
      <c r="G427" s="40"/>
      <c r="H427" s="40"/>
      <c r="I427" s="40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40">
        <v>0.25</v>
      </c>
      <c r="AH427" s="40">
        <v>0.25</v>
      </c>
      <c r="AI427" s="40">
        <v>0.79166666666666663</v>
      </c>
      <c r="AJ427" s="40">
        <v>0.79166666666666663</v>
      </c>
      <c r="AK427" s="39">
        <v>291</v>
      </c>
      <c r="AL427" s="39"/>
      <c r="AN427" s="39" t="s">
        <v>334</v>
      </c>
      <c r="AO427" s="6" t="str">
        <f t="shared" si="6"/>
        <v>A2381</v>
      </c>
    </row>
    <row r="428" spans="1:41">
      <c r="A428" s="319">
        <v>45104</v>
      </c>
      <c r="B428" s="39" t="s">
        <v>11</v>
      </c>
      <c r="C428" s="39"/>
      <c r="D428" s="39"/>
      <c r="E428" s="39"/>
      <c r="F428" s="40"/>
      <c r="G428" s="40"/>
      <c r="H428" s="40"/>
      <c r="I428" s="40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40">
        <v>0.27083333333333331</v>
      </c>
      <c r="AH428" s="40">
        <v>0.27083333333333331</v>
      </c>
      <c r="AI428" s="40">
        <v>0.8125</v>
      </c>
      <c r="AJ428" s="40">
        <v>0.8125</v>
      </c>
      <c r="AK428" s="39">
        <v>100</v>
      </c>
      <c r="AL428" s="39"/>
      <c r="AN428" s="39" t="s">
        <v>335</v>
      </c>
      <c r="AO428" s="6" t="str">
        <f t="shared" si="6"/>
        <v>A2391</v>
      </c>
    </row>
    <row r="429" spans="1:41">
      <c r="A429" s="319">
        <v>45104</v>
      </c>
      <c r="B429" s="39" t="s">
        <v>12</v>
      </c>
      <c r="C429" s="39"/>
      <c r="D429" s="39"/>
      <c r="E429" s="39"/>
      <c r="F429" s="40"/>
      <c r="G429" s="40"/>
      <c r="H429" s="40"/>
      <c r="I429" s="40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40">
        <v>0.21527777777777779</v>
      </c>
      <c r="AH429" s="40">
        <v>0.21527777777777779</v>
      </c>
      <c r="AI429" s="40">
        <v>0.60416666666666663</v>
      </c>
      <c r="AJ429" s="40">
        <v>0.60416666666666663</v>
      </c>
      <c r="AK429" s="39">
        <v>161</v>
      </c>
      <c r="AL429" s="39"/>
      <c r="AN429" s="39" t="s">
        <v>336</v>
      </c>
      <c r="AO429" s="6" t="str">
        <f t="shared" si="6"/>
        <v>A2401</v>
      </c>
    </row>
    <row r="430" spans="1:41">
      <c r="A430" s="319">
        <v>45104</v>
      </c>
      <c r="B430" s="39" t="s">
        <v>13</v>
      </c>
      <c r="C430" s="39"/>
      <c r="D430" s="39"/>
      <c r="E430" s="39"/>
      <c r="F430" s="40"/>
      <c r="G430" s="40"/>
      <c r="H430" s="40"/>
      <c r="I430" s="40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40">
        <v>0.29166666666666669</v>
      </c>
      <c r="AH430" s="40">
        <v>0.29166666666666669</v>
      </c>
      <c r="AI430" s="40">
        <v>0.83333333333333337</v>
      </c>
      <c r="AJ430" s="40">
        <v>0.83333333333333337</v>
      </c>
      <c r="AK430" s="39">
        <v>58</v>
      </c>
      <c r="AL430" s="39"/>
      <c r="AN430" s="39" t="s">
        <v>337</v>
      </c>
      <c r="AO430" s="6" t="str">
        <f t="shared" si="6"/>
        <v>A2411</v>
      </c>
    </row>
    <row r="431" spans="1:41">
      <c r="A431" s="319">
        <v>45104</v>
      </c>
      <c r="B431" s="39" t="s">
        <v>14</v>
      </c>
      <c r="C431" s="39"/>
      <c r="D431" s="39"/>
      <c r="E431" s="39"/>
      <c r="F431" s="40"/>
      <c r="G431" s="40"/>
      <c r="H431" s="40"/>
      <c r="I431" s="40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40">
        <v>0.22916666666666666</v>
      </c>
      <c r="AH431" s="40">
        <v>0.22916666666666666</v>
      </c>
      <c r="AI431" s="40">
        <v>0.79166666666666663</v>
      </c>
      <c r="AJ431" s="40">
        <v>0.79166666666666663</v>
      </c>
      <c r="AK431" s="39">
        <v>278</v>
      </c>
      <c r="AL431" s="39"/>
      <c r="AN431" s="39" t="s">
        <v>338</v>
      </c>
      <c r="AO431" s="6" t="str">
        <f t="shared" si="6"/>
        <v>A2421</v>
      </c>
    </row>
    <row r="432" spans="1:41">
      <c r="A432" s="319">
        <v>45104</v>
      </c>
      <c r="B432" s="39" t="s">
        <v>15</v>
      </c>
      <c r="C432" s="39"/>
      <c r="D432" s="39"/>
      <c r="E432" s="39"/>
      <c r="F432" s="40"/>
      <c r="G432" s="40"/>
      <c r="H432" s="40"/>
      <c r="I432" s="40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40">
        <v>0.3125</v>
      </c>
      <c r="AH432" s="40">
        <v>0.3125</v>
      </c>
      <c r="AI432" s="40">
        <v>0.79166666666666663</v>
      </c>
      <c r="AJ432" s="40">
        <v>0.79166666666666663</v>
      </c>
      <c r="AK432" s="39">
        <v>134</v>
      </c>
      <c r="AL432" s="39"/>
      <c r="AN432" s="39" t="s">
        <v>339</v>
      </c>
      <c r="AO432" s="6" t="str">
        <f t="shared" si="6"/>
        <v>A2431</v>
      </c>
    </row>
    <row r="433" spans="1:41">
      <c r="A433" s="319">
        <v>45104</v>
      </c>
      <c r="B433" s="39" t="s">
        <v>16</v>
      </c>
      <c r="C433" s="39"/>
      <c r="D433" s="39"/>
      <c r="E433" s="39"/>
      <c r="F433" s="40"/>
      <c r="G433" s="40"/>
      <c r="H433" s="40"/>
      <c r="I433" s="40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40">
        <v>0.21527777777777779</v>
      </c>
      <c r="AH433" s="40">
        <v>0.21527777777777779</v>
      </c>
      <c r="AI433" s="40">
        <v>0.625</v>
      </c>
      <c r="AJ433" s="40">
        <v>0.625</v>
      </c>
      <c r="AK433" s="39">
        <v>259</v>
      </c>
      <c r="AL433" s="39"/>
      <c r="AN433" s="39" t="s">
        <v>340</v>
      </c>
      <c r="AO433" s="6" t="str">
        <f t="shared" si="6"/>
        <v>A2441</v>
      </c>
    </row>
    <row r="434" spans="1:41">
      <c r="A434" s="319">
        <v>45104</v>
      </c>
      <c r="B434" s="39" t="s">
        <v>17</v>
      </c>
      <c r="C434" s="39"/>
      <c r="D434" s="39"/>
      <c r="E434" s="39"/>
      <c r="F434" s="40"/>
      <c r="G434" s="40"/>
      <c r="H434" s="40"/>
      <c r="I434" s="40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40">
        <v>0.21527777777777779</v>
      </c>
      <c r="AH434" s="40">
        <v>0.21527777777777779</v>
      </c>
      <c r="AI434" s="40">
        <v>0.72916666666666663</v>
      </c>
      <c r="AJ434" s="40">
        <v>0.72916666666666663</v>
      </c>
      <c r="AK434" s="39">
        <v>278</v>
      </c>
      <c r="AL434" s="39"/>
      <c r="AN434" s="39" t="s">
        <v>341</v>
      </c>
      <c r="AO434" s="6" t="str">
        <f t="shared" si="6"/>
        <v>A2451</v>
      </c>
    </row>
    <row r="435" spans="1:41">
      <c r="A435" s="319">
        <v>45104</v>
      </c>
      <c r="B435" s="39" t="s">
        <v>18</v>
      </c>
      <c r="C435" s="39"/>
      <c r="D435" s="39"/>
      <c r="E435" s="39"/>
      <c r="F435" s="40"/>
      <c r="G435" s="40"/>
      <c r="H435" s="40"/>
      <c r="I435" s="40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40">
        <v>0.21527777777777779</v>
      </c>
      <c r="AH435" s="40">
        <v>0.21527777777777779</v>
      </c>
      <c r="AI435" s="40">
        <v>0.70833333333333337</v>
      </c>
      <c r="AJ435" s="40">
        <v>0.70833333333333337</v>
      </c>
      <c r="AK435" s="39">
        <v>259</v>
      </c>
      <c r="AL435" s="39"/>
      <c r="AN435" s="39" t="s">
        <v>342</v>
      </c>
      <c r="AO435" s="6" t="str">
        <f t="shared" si="6"/>
        <v>A2461</v>
      </c>
    </row>
    <row r="436" spans="1:41">
      <c r="A436" s="319">
        <v>45104</v>
      </c>
      <c r="B436" s="39" t="s">
        <v>19</v>
      </c>
      <c r="C436" s="39"/>
      <c r="D436" s="39"/>
      <c r="E436" s="39"/>
      <c r="F436" s="40"/>
      <c r="G436" s="40"/>
      <c r="H436" s="40"/>
      <c r="I436" s="40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40">
        <v>0.27083333333333331</v>
      </c>
      <c r="AH436" s="40">
        <v>0.27083333333333331</v>
      </c>
      <c r="AI436" s="40">
        <v>0.79166666666666663</v>
      </c>
      <c r="AJ436" s="40">
        <v>0.79166666666666663</v>
      </c>
      <c r="AK436" s="39">
        <v>118</v>
      </c>
      <c r="AL436" s="39"/>
      <c r="AN436" s="39" t="s">
        <v>343</v>
      </c>
      <c r="AO436" s="6" t="str">
        <f t="shared" si="6"/>
        <v>A2471</v>
      </c>
    </row>
    <row r="437" spans="1:41">
      <c r="A437" s="319">
        <v>45104</v>
      </c>
      <c r="B437" s="39" t="s">
        <v>20</v>
      </c>
      <c r="C437" s="39"/>
      <c r="D437" s="39"/>
      <c r="E437" s="39"/>
      <c r="F437" s="40"/>
      <c r="G437" s="40"/>
      <c r="H437" s="40"/>
      <c r="I437" s="40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40">
        <v>0.22916666666666666</v>
      </c>
      <c r="AH437" s="40">
        <v>0.22916666666666666</v>
      </c>
      <c r="AI437" s="40">
        <v>0.75</v>
      </c>
      <c r="AJ437" s="40">
        <v>0.75</v>
      </c>
      <c r="AK437" s="39">
        <v>259</v>
      </c>
      <c r="AL437" s="39"/>
      <c r="AN437" s="39" t="s">
        <v>344</v>
      </c>
      <c r="AO437" s="6" t="str">
        <f t="shared" si="6"/>
        <v>A2491</v>
      </c>
    </row>
    <row r="438" spans="1:41">
      <c r="A438" s="319">
        <v>45104</v>
      </c>
      <c r="B438" s="39" t="s">
        <v>21</v>
      </c>
      <c r="C438" s="39"/>
      <c r="D438" s="39"/>
      <c r="E438" s="39"/>
      <c r="F438" s="40"/>
      <c r="G438" s="40"/>
      <c r="H438" s="40"/>
      <c r="I438" s="40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40">
        <v>0.25</v>
      </c>
      <c r="AH438" s="40">
        <v>0.25</v>
      </c>
      <c r="AI438" s="40">
        <v>0.70833333333333337</v>
      </c>
      <c r="AJ438" s="40">
        <v>0.70833333333333337</v>
      </c>
      <c r="AK438" s="39">
        <v>175</v>
      </c>
      <c r="AL438" s="39"/>
      <c r="AN438" s="39" t="s">
        <v>345</v>
      </c>
      <c r="AO438" s="6" t="str">
        <f t="shared" si="6"/>
        <v>A2501</v>
      </c>
    </row>
    <row r="439" spans="1:41">
      <c r="A439" s="319">
        <v>45104</v>
      </c>
      <c r="B439" s="39" t="s">
        <v>22</v>
      </c>
      <c r="C439" s="39"/>
      <c r="D439" s="39"/>
      <c r="E439" s="39"/>
      <c r="F439" s="40"/>
      <c r="G439" s="40"/>
      <c r="H439" s="40"/>
      <c r="I439" s="40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40">
        <v>0.27083333333333331</v>
      </c>
      <c r="AH439" s="40">
        <v>0.27083333333333331</v>
      </c>
      <c r="AI439" s="40">
        <v>0.70833333333333337</v>
      </c>
      <c r="AJ439" s="40">
        <v>0.70833333333333337</v>
      </c>
      <c r="AK439" s="39">
        <v>221</v>
      </c>
      <c r="AL439" s="39"/>
      <c r="AN439" s="39" t="s">
        <v>346</v>
      </c>
      <c r="AO439" s="6" t="str">
        <f t="shared" si="6"/>
        <v>A2521</v>
      </c>
    </row>
    <row r="440" spans="1:41">
      <c r="A440" s="319">
        <v>45104</v>
      </c>
      <c r="B440" s="39" t="s">
        <v>23</v>
      </c>
      <c r="C440" s="39"/>
      <c r="D440" s="39"/>
      <c r="E440" s="39"/>
      <c r="F440" s="40"/>
      <c r="G440" s="40"/>
      <c r="H440" s="40"/>
      <c r="I440" s="40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40">
        <v>0.29166666666666669</v>
      </c>
      <c r="AH440" s="40">
        <v>0.29166666666666669</v>
      </c>
      <c r="AI440" s="40">
        <v>0.75</v>
      </c>
      <c r="AJ440" s="40">
        <v>0.75</v>
      </c>
      <c r="AK440" s="39">
        <v>222</v>
      </c>
      <c r="AL440" s="39"/>
      <c r="AN440" s="39" t="s">
        <v>347</v>
      </c>
      <c r="AO440" s="6" t="str">
        <f t="shared" si="6"/>
        <v>A2551</v>
      </c>
    </row>
    <row r="441" spans="1:41">
      <c r="A441" s="319">
        <v>45105</v>
      </c>
      <c r="B441" s="39" t="s">
        <v>5</v>
      </c>
      <c r="C441" s="39"/>
      <c r="D441" s="39"/>
      <c r="E441" s="39"/>
      <c r="F441" s="40"/>
      <c r="G441" s="40"/>
      <c r="H441" s="40"/>
      <c r="I441" s="40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40">
        <v>0.22916666666666666</v>
      </c>
      <c r="AH441" s="40">
        <v>0.22916666666666666</v>
      </c>
      <c r="AI441" s="40">
        <v>0.77083333333333337</v>
      </c>
      <c r="AJ441" s="40">
        <v>0.77083333333333337</v>
      </c>
      <c r="AK441" s="39">
        <v>100</v>
      </c>
      <c r="AL441" s="39"/>
      <c r="AN441" s="39" t="s">
        <v>329</v>
      </c>
      <c r="AO441" s="6" t="str">
        <f t="shared" si="6"/>
        <v>A2321</v>
      </c>
    </row>
    <row r="442" spans="1:41">
      <c r="A442" s="319">
        <v>45105</v>
      </c>
      <c r="B442" s="39" t="s">
        <v>6</v>
      </c>
      <c r="C442" s="39"/>
      <c r="D442" s="39"/>
      <c r="E442" s="39"/>
      <c r="F442" s="40"/>
      <c r="G442" s="40"/>
      <c r="H442" s="40"/>
      <c r="I442" s="40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40">
        <v>0.22916666666666666</v>
      </c>
      <c r="AH442" s="40">
        <v>0.22916666666666666</v>
      </c>
      <c r="AI442" s="40">
        <v>0.8125</v>
      </c>
      <c r="AJ442" s="40">
        <v>0.8125</v>
      </c>
      <c r="AK442" s="39">
        <v>100</v>
      </c>
      <c r="AL442" s="39"/>
      <c r="AN442" s="39" t="s">
        <v>330</v>
      </c>
      <c r="AO442" s="6" t="str">
        <f t="shared" si="6"/>
        <v>A2331</v>
      </c>
    </row>
    <row r="443" spans="1:41">
      <c r="A443" s="319">
        <v>45105</v>
      </c>
      <c r="B443" s="39" t="s">
        <v>7</v>
      </c>
      <c r="C443" s="39"/>
      <c r="D443" s="39"/>
      <c r="E443" s="39"/>
      <c r="F443" s="40"/>
      <c r="G443" s="40"/>
      <c r="H443" s="40"/>
      <c r="I443" s="40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40">
        <v>0.27083333333333331</v>
      </c>
      <c r="AH443" s="40">
        <v>0.27083333333333331</v>
      </c>
      <c r="AI443" s="40">
        <v>0.70833333333333337</v>
      </c>
      <c r="AJ443" s="40">
        <v>0.70833333333333337</v>
      </c>
      <c r="AK443" s="39">
        <v>161</v>
      </c>
      <c r="AL443" s="39"/>
      <c r="AN443" s="39" t="s">
        <v>331</v>
      </c>
      <c r="AO443" s="6" t="str">
        <f t="shared" si="6"/>
        <v>A2351</v>
      </c>
    </row>
    <row r="444" spans="1:41">
      <c r="A444" s="319">
        <v>45105</v>
      </c>
      <c r="B444" s="39" t="s">
        <v>8</v>
      </c>
      <c r="C444" s="39"/>
      <c r="D444" s="39"/>
      <c r="E444" s="39"/>
      <c r="F444" s="40"/>
      <c r="G444" s="40"/>
      <c r="H444" s="40"/>
      <c r="I444" s="40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40">
        <v>0.27083333333333331</v>
      </c>
      <c r="AH444" s="40">
        <v>0.27083333333333331</v>
      </c>
      <c r="AI444" s="40">
        <v>0.79166666666666663</v>
      </c>
      <c r="AJ444" s="40">
        <v>0.79166666666666663</v>
      </c>
      <c r="AK444" s="39">
        <v>58</v>
      </c>
      <c r="AL444" s="39"/>
      <c r="AN444" s="39" t="s">
        <v>332</v>
      </c>
      <c r="AO444" s="6" t="str">
        <f t="shared" si="6"/>
        <v>A2361</v>
      </c>
    </row>
    <row r="445" spans="1:41">
      <c r="A445" s="319">
        <v>45105</v>
      </c>
      <c r="B445" s="39" t="s">
        <v>9</v>
      </c>
      <c r="C445" s="39"/>
      <c r="D445" s="39"/>
      <c r="E445" s="39"/>
      <c r="F445" s="40"/>
      <c r="G445" s="40"/>
      <c r="H445" s="40"/>
      <c r="I445" s="40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40">
        <v>0.25</v>
      </c>
      <c r="AH445" s="40">
        <v>0.25</v>
      </c>
      <c r="AI445" s="40">
        <v>0.79166666666666663</v>
      </c>
      <c r="AJ445" s="40">
        <v>0.79166666666666663</v>
      </c>
      <c r="AK445" s="39">
        <v>278</v>
      </c>
      <c r="AL445" s="39"/>
      <c r="AN445" s="39" t="s">
        <v>333</v>
      </c>
      <c r="AO445" s="6" t="str">
        <f t="shared" si="6"/>
        <v>A2371</v>
      </c>
    </row>
    <row r="446" spans="1:41">
      <c r="A446" s="319">
        <v>45105</v>
      </c>
      <c r="B446" s="39" t="s">
        <v>10</v>
      </c>
      <c r="C446" s="39"/>
      <c r="D446" s="39"/>
      <c r="E446" s="39"/>
      <c r="F446" s="40"/>
      <c r="G446" s="40"/>
      <c r="H446" s="40"/>
      <c r="I446" s="40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40">
        <v>0.25</v>
      </c>
      <c r="AH446" s="40">
        <v>0.25</v>
      </c>
      <c r="AI446" s="40">
        <v>0.79166666666666663</v>
      </c>
      <c r="AJ446" s="40">
        <v>0.79166666666666663</v>
      </c>
      <c r="AK446" s="39">
        <v>134</v>
      </c>
      <c r="AL446" s="39"/>
      <c r="AN446" s="39" t="s">
        <v>334</v>
      </c>
      <c r="AO446" s="6" t="str">
        <f t="shared" si="6"/>
        <v>A2381</v>
      </c>
    </row>
    <row r="447" spans="1:41">
      <c r="A447" s="319">
        <v>45105</v>
      </c>
      <c r="B447" s="39" t="s">
        <v>11</v>
      </c>
      <c r="C447" s="39"/>
      <c r="D447" s="39"/>
      <c r="E447" s="39"/>
      <c r="F447" s="40"/>
      <c r="G447" s="40"/>
      <c r="H447" s="40"/>
      <c r="I447" s="40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40">
        <v>0.27083333333333331</v>
      </c>
      <c r="AH447" s="40">
        <v>0.27083333333333331</v>
      </c>
      <c r="AI447" s="40">
        <v>0.8125</v>
      </c>
      <c r="AJ447" s="40">
        <v>0.8125</v>
      </c>
      <c r="AK447" s="39">
        <v>259</v>
      </c>
      <c r="AL447" s="39"/>
      <c r="AN447" s="39" t="s">
        <v>335</v>
      </c>
      <c r="AO447" s="6" t="str">
        <f t="shared" si="6"/>
        <v>A2391</v>
      </c>
    </row>
    <row r="448" spans="1:41">
      <c r="A448" s="319">
        <v>45105</v>
      </c>
      <c r="B448" s="39" t="s">
        <v>12</v>
      </c>
      <c r="C448" s="39"/>
      <c r="D448" s="39"/>
      <c r="E448" s="39"/>
      <c r="F448" s="40"/>
      <c r="G448" s="40"/>
      <c r="H448" s="40"/>
      <c r="I448" s="40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40">
        <v>0.21527777777777779</v>
      </c>
      <c r="AH448" s="40">
        <v>0.21527777777777779</v>
      </c>
      <c r="AI448" s="40">
        <v>0.60416666666666663</v>
      </c>
      <c r="AJ448" s="40">
        <v>0.60416666666666663</v>
      </c>
      <c r="AK448" s="39">
        <v>278</v>
      </c>
      <c r="AL448" s="39"/>
      <c r="AN448" s="39" t="s">
        <v>336</v>
      </c>
      <c r="AO448" s="6" t="str">
        <f t="shared" si="6"/>
        <v>A2401</v>
      </c>
    </row>
    <row r="449" spans="1:41">
      <c r="A449" s="319">
        <v>45105</v>
      </c>
      <c r="B449" s="39" t="s">
        <v>13</v>
      </c>
      <c r="C449" s="39"/>
      <c r="D449" s="39"/>
      <c r="E449" s="39"/>
      <c r="F449" s="40"/>
      <c r="G449" s="40"/>
      <c r="H449" s="40"/>
      <c r="I449" s="40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40">
        <v>0.29166666666666669</v>
      </c>
      <c r="AH449" s="40">
        <v>0.29166666666666669</v>
      </c>
      <c r="AI449" s="40">
        <v>0.83333333333333337</v>
      </c>
      <c r="AJ449" s="40">
        <v>0.83333333333333337</v>
      </c>
      <c r="AK449" s="39">
        <v>259</v>
      </c>
      <c r="AL449" s="39"/>
      <c r="AN449" s="39" t="s">
        <v>337</v>
      </c>
      <c r="AO449" s="6" t="str">
        <f t="shared" si="6"/>
        <v>A2411</v>
      </c>
    </row>
    <row r="450" spans="1:41">
      <c r="A450" s="319">
        <v>45105</v>
      </c>
      <c r="B450" s="39" t="s">
        <v>14</v>
      </c>
      <c r="C450" s="39"/>
      <c r="D450" s="39"/>
      <c r="E450" s="39"/>
      <c r="F450" s="40"/>
      <c r="G450" s="40"/>
      <c r="H450" s="40"/>
      <c r="I450" s="40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40">
        <v>0.22916666666666666</v>
      </c>
      <c r="AH450" s="40">
        <v>0.22916666666666666</v>
      </c>
      <c r="AI450" s="40">
        <v>0.79166666666666663</v>
      </c>
      <c r="AJ450" s="40">
        <v>0.79166666666666663</v>
      </c>
      <c r="AK450" s="39">
        <v>118</v>
      </c>
      <c r="AL450" s="39"/>
      <c r="AN450" s="39" t="s">
        <v>338</v>
      </c>
      <c r="AO450" s="6" t="str">
        <f t="shared" si="6"/>
        <v>A2421</v>
      </c>
    </row>
    <row r="451" spans="1:41">
      <c r="A451" s="319">
        <v>45105</v>
      </c>
      <c r="B451" s="39" t="s">
        <v>15</v>
      </c>
      <c r="C451" s="39"/>
      <c r="D451" s="39"/>
      <c r="E451" s="39"/>
      <c r="F451" s="40"/>
      <c r="G451" s="40"/>
      <c r="H451" s="40"/>
      <c r="I451" s="40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40">
        <v>0.3125</v>
      </c>
      <c r="AH451" s="40">
        <v>0.3125</v>
      </c>
      <c r="AI451" s="40">
        <v>0.79166666666666663</v>
      </c>
      <c r="AJ451" s="40">
        <v>0.79166666666666663</v>
      </c>
      <c r="AK451" s="39">
        <v>259</v>
      </c>
      <c r="AL451" s="39"/>
      <c r="AN451" s="39" t="s">
        <v>339</v>
      </c>
      <c r="AO451" s="6" t="str">
        <f t="shared" si="6"/>
        <v>A2431</v>
      </c>
    </row>
    <row r="452" spans="1:41">
      <c r="A452" s="319">
        <v>45105</v>
      </c>
      <c r="B452" s="39" t="s">
        <v>16</v>
      </c>
      <c r="C452" s="39"/>
      <c r="D452" s="39"/>
      <c r="E452" s="39"/>
      <c r="F452" s="40"/>
      <c r="G452" s="40"/>
      <c r="H452" s="40"/>
      <c r="I452" s="40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40">
        <v>0.21527777777777779</v>
      </c>
      <c r="AH452" s="40">
        <v>0.21527777777777779</v>
      </c>
      <c r="AI452" s="40">
        <v>0.625</v>
      </c>
      <c r="AJ452" s="40">
        <v>0.625</v>
      </c>
      <c r="AK452" s="39">
        <v>175</v>
      </c>
      <c r="AL452" s="39"/>
      <c r="AN452" s="39" t="s">
        <v>340</v>
      </c>
      <c r="AO452" s="6" t="str">
        <f t="shared" si="6"/>
        <v>A2441</v>
      </c>
    </row>
    <row r="453" spans="1:41">
      <c r="A453" s="319">
        <v>45105</v>
      </c>
      <c r="B453" s="39" t="s">
        <v>17</v>
      </c>
      <c r="C453" s="39"/>
      <c r="D453" s="39"/>
      <c r="E453" s="39"/>
      <c r="F453" s="40"/>
      <c r="G453" s="40"/>
      <c r="H453" s="40"/>
      <c r="I453" s="40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40">
        <v>0.21527777777777779</v>
      </c>
      <c r="AH453" s="40">
        <v>0.21527777777777779</v>
      </c>
      <c r="AI453" s="40">
        <v>0.72916666666666663</v>
      </c>
      <c r="AJ453" s="40">
        <v>0.72916666666666663</v>
      </c>
      <c r="AK453" s="39">
        <v>221</v>
      </c>
      <c r="AL453" s="39"/>
      <c r="AN453" s="39" t="s">
        <v>341</v>
      </c>
      <c r="AO453" s="6" t="str">
        <f t="shared" ref="AO453:AO516" si="7">MID(AN453,2,4)&amp;"1"</f>
        <v>A2451</v>
      </c>
    </row>
    <row r="454" spans="1:41">
      <c r="A454" s="319">
        <v>45105</v>
      </c>
      <c r="B454" s="39" t="s">
        <v>18</v>
      </c>
      <c r="C454" s="39"/>
      <c r="D454" s="39"/>
      <c r="E454" s="39"/>
      <c r="F454" s="40"/>
      <c r="G454" s="40"/>
      <c r="H454" s="40"/>
      <c r="I454" s="40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40">
        <v>0.21527777777777779</v>
      </c>
      <c r="AH454" s="40">
        <v>0.21527777777777779</v>
      </c>
      <c r="AI454" s="40">
        <v>0.70833333333333337</v>
      </c>
      <c r="AJ454" s="40">
        <v>0.70833333333333337</v>
      </c>
      <c r="AK454" s="39">
        <v>222</v>
      </c>
      <c r="AL454" s="39"/>
      <c r="AN454" s="39" t="s">
        <v>342</v>
      </c>
      <c r="AO454" s="6" t="str">
        <f t="shared" si="7"/>
        <v>A2461</v>
      </c>
    </row>
    <row r="455" spans="1:41">
      <c r="A455" s="319">
        <v>45105</v>
      </c>
      <c r="B455" s="39" t="s">
        <v>19</v>
      </c>
      <c r="C455" s="39"/>
      <c r="D455" s="39"/>
      <c r="E455" s="39"/>
      <c r="F455" s="40"/>
      <c r="G455" s="40"/>
      <c r="H455" s="40"/>
      <c r="I455" s="40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40">
        <v>0.27083333333333331</v>
      </c>
      <c r="AH455" s="40">
        <v>0.27083333333333331</v>
      </c>
      <c r="AI455" s="40">
        <v>0.79166666666666663</v>
      </c>
      <c r="AJ455" s="40">
        <v>0.79166666666666663</v>
      </c>
      <c r="AK455" s="39">
        <v>291</v>
      </c>
      <c r="AL455" s="39"/>
      <c r="AN455" s="39" t="s">
        <v>343</v>
      </c>
      <c r="AO455" s="6" t="str">
        <f t="shared" si="7"/>
        <v>A2471</v>
      </c>
    </row>
    <row r="456" spans="1:41">
      <c r="A456" s="319">
        <v>45105</v>
      </c>
      <c r="B456" s="39" t="s">
        <v>20</v>
      </c>
      <c r="C456" s="39"/>
      <c r="D456" s="39"/>
      <c r="E456" s="39"/>
      <c r="F456" s="40"/>
      <c r="G456" s="40"/>
      <c r="H456" s="40"/>
      <c r="I456" s="40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40">
        <v>0.22916666666666666</v>
      </c>
      <c r="AH456" s="40">
        <v>0.22916666666666666</v>
      </c>
      <c r="AI456" s="40">
        <v>0.75</v>
      </c>
      <c r="AJ456" s="40">
        <v>0.75</v>
      </c>
      <c r="AK456" s="39">
        <v>100</v>
      </c>
      <c r="AL456" s="39"/>
      <c r="AN456" s="39" t="s">
        <v>344</v>
      </c>
      <c r="AO456" s="6" t="str">
        <f t="shared" si="7"/>
        <v>A2491</v>
      </c>
    </row>
    <row r="457" spans="1:41">
      <c r="A457" s="319">
        <v>45105</v>
      </c>
      <c r="B457" s="39" t="s">
        <v>21</v>
      </c>
      <c r="C457" s="39"/>
      <c r="D457" s="39"/>
      <c r="E457" s="39"/>
      <c r="F457" s="40"/>
      <c r="G457" s="40"/>
      <c r="H457" s="40"/>
      <c r="I457" s="40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40">
        <v>0.25</v>
      </c>
      <c r="AH457" s="40">
        <v>0.25</v>
      </c>
      <c r="AI457" s="40">
        <v>0.70833333333333337</v>
      </c>
      <c r="AJ457" s="40">
        <v>0.70833333333333337</v>
      </c>
      <c r="AK457" s="39">
        <v>161</v>
      </c>
      <c r="AL457" s="39"/>
      <c r="AN457" s="39" t="s">
        <v>345</v>
      </c>
      <c r="AO457" s="6" t="str">
        <f t="shared" si="7"/>
        <v>A2501</v>
      </c>
    </row>
    <row r="458" spans="1:41">
      <c r="A458" s="319">
        <v>45105</v>
      </c>
      <c r="B458" s="39" t="s">
        <v>22</v>
      </c>
      <c r="C458" s="39"/>
      <c r="D458" s="39"/>
      <c r="E458" s="39"/>
      <c r="F458" s="40"/>
      <c r="G458" s="40"/>
      <c r="H458" s="40"/>
      <c r="I458" s="40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40">
        <v>0.27083333333333331</v>
      </c>
      <c r="AH458" s="40">
        <v>0.27083333333333331</v>
      </c>
      <c r="AI458" s="40">
        <v>0.70833333333333337</v>
      </c>
      <c r="AJ458" s="40">
        <v>0.70833333333333337</v>
      </c>
      <c r="AK458" s="39">
        <v>58</v>
      </c>
      <c r="AL458" s="39"/>
      <c r="AN458" s="39" t="s">
        <v>346</v>
      </c>
      <c r="AO458" s="6" t="str">
        <f t="shared" si="7"/>
        <v>A2521</v>
      </c>
    </row>
    <row r="459" spans="1:41">
      <c r="A459" s="319">
        <v>45105</v>
      </c>
      <c r="B459" s="39" t="s">
        <v>23</v>
      </c>
      <c r="C459" s="39"/>
      <c r="D459" s="39"/>
      <c r="E459" s="39"/>
      <c r="F459" s="40"/>
      <c r="G459" s="40"/>
      <c r="H459" s="40"/>
      <c r="I459" s="40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40">
        <v>0.29166666666666669</v>
      </c>
      <c r="AH459" s="40">
        <v>0.29166666666666669</v>
      </c>
      <c r="AI459" s="40">
        <v>0.75</v>
      </c>
      <c r="AJ459" s="40">
        <v>0.75</v>
      </c>
      <c r="AK459" s="39">
        <v>278</v>
      </c>
      <c r="AL459" s="39"/>
      <c r="AN459" s="39" t="s">
        <v>347</v>
      </c>
      <c r="AO459" s="6" t="str">
        <f t="shared" si="7"/>
        <v>A2551</v>
      </c>
    </row>
    <row r="460" spans="1:41">
      <c r="A460" s="319">
        <v>45106</v>
      </c>
      <c r="B460" s="39" t="s">
        <v>5</v>
      </c>
      <c r="C460" s="39"/>
      <c r="D460" s="39"/>
      <c r="E460" s="39"/>
      <c r="F460" s="40"/>
      <c r="G460" s="40"/>
      <c r="H460" s="40"/>
      <c r="I460" s="40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40">
        <v>0.22916666666666666</v>
      </c>
      <c r="AH460" s="40">
        <v>0.22916666666666666</v>
      </c>
      <c r="AI460" s="40">
        <v>0.77083333333333337</v>
      </c>
      <c r="AJ460" s="40">
        <v>0.77083333333333337</v>
      </c>
      <c r="AK460" s="39">
        <v>134</v>
      </c>
      <c r="AL460" s="39"/>
      <c r="AN460" s="39" t="s">
        <v>329</v>
      </c>
      <c r="AO460" s="6" t="str">
        <f t="shared" si="7"/>
        <v>A2321</v>
      </c>
    </row>
    <row r="461" spans="1:41">
      <c r="A461" s="319">
        <v>45106</v>
      </c>
      <c r="B461" s="39" t="s">
        <v>6</v>
      </c>
      <c r="C461" s="39"/>
      <c r="D461" s="39"/>
      <c r="E461" s="39"/>
      <c r="F461" s="40"/>
      <c r="G461" s="40"/>
      <c r="H461" s="40"/>
      <c r="I461" s="40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40">
        <v>0.22916666666666666</v>
      </c>
      <c r="AH461" s="40">
        <v>0.22916666666666666</v>
      </c>
      <c r="AI461" s="40">
        <v>0.8125</v>
      </c>
      <c r="AJ461" s="40">
        <v>0.8125</v>
      </c>
      <c r="AK461" s="39">
        <v>259</v>
      </c>
      <c r="AL461" s="39"/>
      <c r="AN461" s="39" t="s">
        <v>330</v>
      </c>
      <c r="AO461" s="6" t="str">
        <f t="shared" si="7"/>
        <v>A2331</v>
      </c>
    </row>
    <row r="462" spans="1:41">
      <c r="A462" s="319">
        <v>45106</v>
      </c>
      <c r="B462" s="39" t="s">
        <v>7</v>
      </c>
      <c r="C462" s="39"/>
      <c r="D462" s="39"/>
      <c r="E462" s="39"/>
      <c r="F462" s="40"/>
      <c r="G462" s="40"/>
      <c r="H462" s="40"/>
      <c r="I462" s="40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40">
        <v>0.27083333333333331</v>
      </c>
      <c r="AH462" s="40">
        <v>0.27083333333333331</v>
      </c>
      <c r="AI462" s="40">
        <v>0.70833333333333337</v>
      </c>
      <c r="AJ462" s="40">
        <v>0.70833333333333337</v>
      </c>
      <c r="AK462" s="39">
        <v>278</v>
      </c>
      <c r="AL462" s="39"/>
      <c r="AN462" s="39" t="s">
        <v>331</v>
      </c>
      <c r="AO462" s="6" t="str">
        <f t="shared" si="7"/>
        <v>A2351</v>
      </c>
    </row>
    <row r="463" spans="1:41">
      <c r="A463" s="319">
        <v>45106</v>
      </c>
      <c r="B463" s="39" t="s">
        <v>8</v>
      </c>
      <c r="C463" s="39"/>
      <c r="D463" s="39"/>
      <c r="E463" s="39"/>
      <c r="F463" s="40"/>
      <c r="G463" s="40"/>
      <c r="H463" s="40"/>
      <c r="I463" s="40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40">
        <v>0.27083333333333331</v>
      </c>
      <c r="AH463" s="40">
        <v>0.27083333333333331</v>
      </c>
      <c r="AI463" s="40">
        <v>0.79166666666666663</v>
      </c>
      <c r="AJ463" s="40">
        <v>0.79166666666666663</v>
      </c>
      <c r="AK463" s="39">
        <v>259</v>
      </c>
      <c r="AL463" s="39"/>
      <c r="AN463" s="39" t="s">
        <v>332</v>
      </c>
      <c r="AO463" s="6" t="str">
        <f t="shared" si="7"/>
        <v>A2361</v>
      </c>
    </row>
    <row r="464" spans="1:41">
      <c r="A464" s="319">
        <v>45106</v>
      </c>
      <c r="B464" s="39" t="s">
        <v>9</v>
      </c>
      <c r="C464" s="39"/>
      <c r="D464" s="39"/>
      <c r="E464" s="39"/>
      <c r="F464" s="40"/>
      <c r="G464" s="40"/>
      <c r="H464" s="40"/>
      <c r="I464" s="40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40">
        <v>0.25</v>
      </c>
      <c r="AH464" s="40">
        <v>0.25</v>
      </c>
      <c r="AI464" s="40">
        <v>0.79166666666666663</v>
      </c>
      <c r="AJ464" s="40">
        <v>0.79166666666666663</v>
      </c>
      <c r="AK464" s="39">
        <v>118</v>
      </c>
      <c r="AL464" s="39"/>
      <c r="AN464" s="39" t="s">
        <v>333</v>
      </c>
      <c r="AO464" s="6" t="str">
        <f t="shared" si="7"/>
        <v>A2371</v>
      </c>
    </row>
    <row r="465" spans="1:41">
      <c r="A465" s="319">
        <v>45106</v>
      </c>
      <c r="B465" s="39" t="s">
        <v>10</v>
      </c>
      <c r="C465" s="39"/>
      <c r="D465" s="39"/>
      <c r="E465" s="39"/>
      <c r="F465" s="40"/>
      <c r="G465" s="40"/>
      <c r="H465" s="40"/>
      <c r="I465" s="40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40">
        <v>0.25</v>
      </c>
      <c r="AH465" s="40">
        <v>0.25</v>
      </c>
      <c r="AI465" s="40">
        <v>0.79166666666666663</v>
      </c>
      <c r="AJ465" s="40">
        <v>0.79166666666666663</v>
      </c>
      <c r="AK465" s="39">
        <v>259</v>
      </c>
      <c r="AL465" s="39"/>
      <c r="AN465" s="39" t="s">
        <v>334</v>
      </c>
      <c r="AO465" s="6" t="str">
        <f t="shared" si="7"/>
        <v>A2381</v>
      </c>
    </row>
    <row r="466" spans="1:41">
      <c r="A466" s="319">
        <v>45106</v>
      </c>
      <c r="B466" s="39" t="s">
        <v>11</v>
      </c>
      <c r="C466" s="39"/>
      <c r="D466" s="39"/>
      <c r="E466" s="39"/>
      <c r="F466" s="40"/>
      <c r="G466" s="40"/>
      <c r="H466" s="40"/>
      <c r="I466" s="40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40">
        <v>0.27083333333333331</v>
      </c>
      <c r="AH466" s="40">
        <v>0.27083333333333331</v>
      </c>
      <c r="AI466" s="40">
        <v>0.8125</v>
      </c>
      <c r="AJ466" s="40">
        <v>0.8125</v>
      </c>
      <c r="AK466" s="39">
        <v>175</v>
      </c>
      <c r="AL466" s="39"/>
      <c r="AN466" s="39" t="s">
        <v>335</v>
      </c>
      <c r="AO466" s="6" t="str">
        <f t="shared" si="7"/>
        <v>A2391</v>
      </c>
    </row>
    <row r="467" spans="1:41">
      <c r="A467" s="319">
        <v>45106</v>
      </c>
      <c r="B467" s="39" t="s">
        <v>12</v>
      </c>
      <c r="C467" s="39"/>
      <c r="D467" s="39"/>
      <c r="E467" s="39"/>
      <c r="F467" s="40"/>
      <c r="G467" s="40"/>
      <c r="H467" s="40"/>
      <c r="I467" s="40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40">
        <v>0.21527777777777779</v>
      </c>
      <c r="AH467" s="40">
        <v>0.21527777777777779</v>
      </c>
      <c r="AI467" s="40">
        <v>0.60416666666666663</v>
      </c>
      <c r="AJ467" s="40">
        <v>0.60416666666666663</v>
      </c>
      <c r="AK467" s="39">
        <v>221</v>
      </c>
      <c r="AL467" s="39"/>
      <c r="AN467" s="39" t="s">
        <v>336</v>
      </c>
      <c r="AO467" s="6" t="str">
        <f t="shared" si="7"/>
        <v>A2401</v>
      </c>
    </row>
    <row r="468" spans="1:41">
      <c r="A468" s="319">
        <v>45106</v>
      </c>
      <c r="B468" s="39" t="s">
        <v>13</v>
      </c>
      <c r="C468" s="39"/>
      <c r="D468" s="39"/>
      <c r="E468" s="39"/>
      <c r="F468" s="40"/>
      <c r="G468" s="40"/>
      <c r="H468" s="40"/>
      <c r="I468" s="40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40">
        <v>0.29166666666666669</v>
      </c>
      <c r="AH468" s="40">
        <v>0.29166666666666669</v>
      </c>
      <c r="AI468" s="40">
        <v>0.83333333333333337</v>
      </c>
      <c r="AJ468" s="40">
        <v>0.83333333333333337</v>
      </c>
      <c r="AK468" s="39">
        <v>222</v>
      </c>
      <c r="AL468" s="39"/>
      <c r="AN468" s="39" t="s">
        <v>337</v>
      </c>
      <c r="AO468" s="6" t="str">
        <f t="shared" si="7"/>
        <v>A2411</v>
      </c>
    </row>
    <row r="469" spans="1:41">
      <c r="A469" s="319">
        <v>45106</v>
      </c>
      <c r="B469" s="39" t="s">
        <v>14</v>
      </c>
      <c r="C469" s="39"/>
      <c r="D469" s="39"/>
      <c r="E469" s="39"/>
      <c r="F469" s="40"/>
      <c r="G469" s="40"/>
      <c r="H469" s="40"/>
      <c r="I469" s="40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40">
        <v>0.22916666666666666</v>
      </c>
      <c r="AH469" s="40">
        <v>0.22916666666666666</v>
      </c>
      <c r="AI469" s="40">
        <v>0.79166666666666663</v>
      </c>
      <c r="AJ469" s="40">
        <v>0.79166666666666663</v>
      </c>
      <c r="AK469" s="39">
        <v>100</v>
      </c>
      <c r="AL469" s="39"/>
      <c r="AN469" s="39" t="s">
        <v>338</v>
      </c>
      <c r="AO469" s="6" t="str">
        <f t="shared" si="7"/>
        <v>A2421</v>
      </c>
    </row>
    <row r="470" spans="1:41">
      <c r="A470" s="319">
        <v>45106</v>
      </c>
      <c r="B470" s="39" t="s">
        <v>15</v>
      </c>
      <c r="C470" s="39"/>
      <c r="D470" s="39"/>
      <c r="E470" s="39"/>
      <c r="F470" s="40"/>
      <c r="G470" s="40"/>
      <c r="H470" s="40"/>
      <c r="I470" s="40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40">
        <v>0.3125</v>
      </c>
      <c r="AH470" s="40">
        <v>0.3125</v>
      </c>
      <c r="AI470" s="40">
        <v>0.79166666666666663</v>
      </c>
      <c r="AJ470" s="40">
        <v>0.79166666666666663</v>
      </c>
      <c r="AK470" s="39">
        <v>161</v>
      </c>
      <c r="AL470" s="39"/>
      <c r="AN470" s="39" t="s">
        <v>339</v>
      </c>
      <c r="AO470" s="6" t="str">
        <f t="shared" si="7"/>
        <v>A2431</v>
      </c>
    </row>
    <row r="471" spans="1:41">
      <c r="A471" s="319">
        <v>45106</v>
      </c>
      <c r="B471" s="39" t="s">
        <v>16</v>
      </c>
      <c r="C471" s="39"/>
      <c r="D471" s="39"/>
      <c r="E471" s="39"/>
      <c r="F471" s="40"/>
      <c r="G471" s="40"/>
      <c r="H471" s="40"/>
      <c r="I471" s="40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40">
        <v>0.21527777777777779</v>
      </c>
      <c r="AH471" s="40">
        <v>0.21527777777777779</v>
      </c>
      <c r="AI471" s="40">
        <v>0.625</v>
      </c>
      <c r="AJ471" s="40">
        <v>0.625</v>
      </c>
      <c r="AK471" s="39">
        <v>58</v>
      </c>
      <c r="AL471" s="39"/>
      <c r="AN471" s="39" t="s">
        <v>340</v>
      </c>
      <c r="AO471" s="6" t="str">
        <f t="shared" si="7"/>
        <v>A2441</v>
      </c>
    </row>
    <row r="472" spans="1:41">
      <c r="A472" s="319">
        <v>45106</v>
      </c>
      <c r="B472" s="39" t="s">
        <v>17</v>
      </c>
      <c r="C472" s="39"/>
      <c r="D472" s="39"/>
      <c r="E472" s="39"/>
      <c r="F472" s="40"/>
      <c r="G472" s="40"/>
      <c r="H472" s="40"/>
      <c r="I472" s="40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40">
        <v>0.21527777777777779</v>
      </c>
      <c r="AH472" s="40">
        <v>0.21527777777777779</v>
      </c>
      <c r="AI472" s="40">
        <v>0.72916666666666663</v>
      </c>
      <c r="AJ472" s="40">
        <v>0.72916666666666663</v>
      </c>
      <c r="AK472" s="39">
        <v>278</v>
      </c>
      <c r="AL472" s="39"/>
      <c r="AN472" s="39" t="s">
        <v>341</v>
      </c>
      <c r="AO472" s="6" t="str">
        <f t="shared" si="7"/>
        <v>A2451</v>
      </c>
    </row>
    <row r="473" spans="1:41">
      <c r="A473" s="319">
        <v>45106</v>
      </c>
      <c r="B473" s="39" t="s">
        <v>18</v>
      </c>
      <c r="C473" s="39"/>
      <c r="D473" s="39"/>
      <c r="E473" s="39"/>
      <c r="F473" s="40"/>
      <c r="G473" s="40"/>
      <c r="H473" s="40"/>
      <c r="I473" s="40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40">
        <v>0.21527777777777779</v>
      </c>
      <c r="AH473" s="40">
        <v>0.21527777777777779</v>
      </c>
      <c r="AI473" s="40">
        <v>0.70833333333333337</v>
      </c>
      <c r="AJ473" s="40">
        <v>0.70833333333333337</v>
      </c>
      <c r="AK473" s="39">
        <v>134</v>
      </c>
      <c r="AL473" s="39"/>
      <c r="AN473" s="39" t="s">
        <v>342</v>
      </c>
      <c r="AO473" s="6" t="str">
        <f t="shared" si="7"/>
        <v>A2461</v>
      </c>
    </row>
    <row r="474" spans="1:41">
      <c r="A474" s="319">
        <v>45106</v>
      </c>
      <c r="B474" s="39" t="s">
        <v>19</v>
      </c>
      <c r="C474" s="39"/>
      <c r="D474" s="39"/>
      <c r="E474" s="39"/>
      <c r="F474" s="40"/>
      <c r="G474" s="40"/>
      <c r="H474" s="40"/>
      <c r="I474" s="40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40">
        <v>0.27083333333333331</v>
      </c>
      <c r="AH474" s="40">
        <v>0.27083333333333331</v>
      </c>
      <c r="AI474" s="40">
        <v>0.79166666666666663</v>
      </c>
      <c r="AJ474" s="40">
        <v>0.79166666666666663</v>
      </c>
      <c r="AK474" s="39">
        <v>259</v>
      </c>
      <c r="AL474" s="39"/>
      <c r="AN474" s="39" t="s">
        <v>343</v>
      </c>
      <c r="AO474" s="6" t="str">
        <f t="shared" si="7"/>
        <v>A2471</v>
      </c>
    </row>
    <row r="475" spans="1:41">
      <c r="A475" s="319">
        <v>45106</v>
      </c>
      <c r="B475" s="39" t="s">
        <v>20</v>
      </c>
      <c r="C475" s="39"/>
      <c r="D475" s="39"/>
      <c r="E475" s="39"/>
      <c r="F475" s="40"/>
      <c r="G475" s="40"/>
      <c r="H475" s="40"/>
      <c r="I475" s="40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40">
        <v>0.22916666666666666</v>
      </c>
      <c r="AH475" s="40">
        <v>0.22916666666666666</v>
      </c>
      <c r="AI475" s="40">
        <v>0.75</v>
      </c>
      <c r="AJ475" s="40">
        <v>0.75</v>
      </c>
      <c r="AK475" s="39">
        <v>278</v>
      </c>
      <c r="AL475" s="39"/>
      <c r="AN475" s="39" t="s">
        <v>344</v>
      </c>
      <c r="AO475" s="6" t="str">
        <f t="shared" si="7"/>
        <v>A2491</v>
      </c>
    </row>
    <row r="476" spans="1:41">
      <c r="A476" s="319">
        <v>45106</v>
      </c>
      <c r="B476" s="39" t="s">
        <v>21</v>
      </c>
      <c r="C476" s="39"/>
      <c r="D476" s="39"/>
      <c r="E476" s="39"/>
      <c r="F476" s="40"/>
      <c r="G476" s="40"/>
      <c r="H476" s="40"/>
      <c r="I476" s="40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40">
        <v>0.25</v>
      </c>
      <c r="AH476" s="40">
        <v>0.25</v>
      </c>
      <c r="AI476" s="40">
        <v>0.70833333333333337</v>
      </c>
      <c r="AJ476" s="40">
        <v>0.70833333333333337</v>
      </c>
      <c r="AK476" s="39">
        <v>259</v>
      </c>
      <c r="AL476" s="39"/>
      <c r="AN476" s="39" t="s">
        <v>345</v>
      </c>
      <c r="AO476" s="6" t="str">
        <f t="shared" si="7"/>
        <v>A2501</v>
      </c>
    </row>
    <row r="477" spans="1:41">
      <c r="A477" s="319">
        <v>45106</v>
      </c>
      <c r="B477" s="39" t="s">
        <v>22</v>
      </c>
      <c r="C477" s="39"/>
      <c r="D477" s="39"/>
      <c r="E477" s="39"/>
      <c r="F477" s="40"/>
      <c r="G477" s="40"/>
      <c r="H477" s="40"/>
      <c r="I477" s="40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40">
        <v>0.27083333333333331</v>
      </c>
      <c r="AH477" s="40">
        <v>0.27083333333333331</v>
      </c>
      <c r="AI477" s="40">
        <v>0.70833333333333337</v>
      </c>
      <c r="AJ477" s="40">
        <v>0.70833333333333337</v>
      </c>
      <c r="AK477" s="39">
        <v>118</v>
      </c>
      <c r="AL477" s="39"/>
      <c r="AN477" s="39" t="s">
        <v>346</v>
      </c>
      <c r="AO477" s="6" t="str">
        <f t="shared" si="7"/>
        <v>A2521</v>
      </c>
    </row>
    <row r="478" spans="1:41">
      <c r="A478" s="319">
        <v>45106</v>
      </c>
      <c r="B478" s="39" t="s">
        <v>23</v>
      </c>
      <c r="C478" s="39"/>
      <c r="D478" s="39"/>
      <c r="E478" s="39"/>
      <c r="F478" s="40"/>
      <c r="G478" s="40"/>
      <c r="H478" s="40"/>
      <c r="I478" s="40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40">
        <v>0.29166666666666669</v>
      </c>
      <c r="AH478" s="40">
        <v>0.29166666666666669</v>
      </c>
      <c r="AI478" s="40">
        <v>0.75</v>
      </c>
      <c r="AJ478" s="40">
        <v>0.75</v>
      </c>
      <c r="AK478" s="39">
        <v>259</v>
      </c>
      <c r="AL478" s="39"/>
      <c r="AN478" s="39" t="s">
        <v>347</v>
      </c>
      <c r="AO478" s="6" t="str">
        <f t="shared" si="7"/>
        <v>A2551</v>
      </c>
    </row>
    <row r="479" spans="1:41">
      <c r="A479" s="319">
        <v>45107</v>
      </c>
      <c r="B479" s="39" t="s">
        <v>5</v>
      </c>
      <c r="C479" s="39"/>
      <c r="D479" s="39"/>
      <c r="E479" s="39"/>
      <c r="F479" s="40"/>
      <c r="G479" s="40"/>
      <c r="H479" s="40"/>
      <c r="I479" s="40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40">
        <v>0.22916666666666666</v>
      </c>
      <c r="AH479" s="40">
        <v>0.22916666666666666</v>
      </c>
      <c r="AI479" s="40">
        <v>0.77083333333333337</v>
      </c>
      <c r="AJ479" s="40">
        <v>0.77083333333333337</v>
      </c>
      <c r="AK479" s="39">
        <v>175</v>
      </c>
      <c r="AL479" s="39"/>
      <c r="AN479" s="39" t="s">
        <v>329</v>
      </c>
      <c r="AO479" s="6" t="str">
        <f t="shared" si="7"/>
        <v>A2321</v>
      </c>
    </row>
    <row r="480" spans="1:41">
      <c r="A480" s="319">
        <v>45107</v>
      </c>
      <c r="B480" s="39" t="s">
        <v>6</v>
      </c>
      <c r="C480" s="39"/>
      <c r="D480" s="39"/>
      <c r="E480" s="39"/>
      <c r="F480" s="40"/>
      <c r="G480" s="40"/>
      <c r="H480" s="40"/>
      <c r="I480" s="40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40">
        <v>0.22916666666666666</v>
      </c>
      <c r="AH480" s="40">
        <v>0.22916666666666666</v>
      </c>
      <c r="AI480" s="40">
        <v>0.8125</v>
      </c>
      <c r="AJ480" s="40">
        <v>0.8125</v>
      </c>
      <c r="AK480" s="39">
        <v>221</v>
      </c>
      <c r="AL480" s="39"/>
      <c r="AN480" s="39" t="s">
        <v>330</v>
      </c>
      <c r="AO480" s="6" t="str">
        <f t="shared" si="7"/>
        <v>A2331</v>
      </c>
    </row>
    <row r="481" spans="1:41">
      <c r="A481" s="319">
        <v>45107</v>
      </c>
      <c r="B481" s="39" t="s">
        <v>7</v>
      </c>
      <c r="C481" s="39"/>
      <c r="D481" s="39"/>
      <c r="E481" s="39"/>
      <c r="F481" s="40"/>
      <c r="G481" s="40"/>
      <c r="H481" s="40"/>
      <c r="I481" s="40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40">
        <v>0.27083333333333331</v>
      </c>
      <c r="AH481" s="40">
        <v>0.27083333333333331</v>
      </c>
      <c r="AI481" s="40">
        <v>0.70833333333333337</v>
      </c>
      <c r="AJ481" s="40">
        <v>0.70833333333333337</v>
      </c>
      <c r="AK481" s="39">
        <v>222</v>
      </c>
      <c r="AL481" s="39"/>
      <c r="AN481" s="39" t="s">
        <v>331</v>
      </c>
      <c r="AO481" s="6" t="str">
        <f t="shared" si="7"/>
        <v>A2351</v>
      </c>
    </row>
    <row r="482" spans="1:41">
      <c r="A482" s="319">
        <v>45107</v>
      </c>
      <c r="B482" s="39" t="s">
        <v>8</v>
      </c>
      <c r="C482" s="39"/>
      <c r="D482" s="39"/>
      <c r="E482" s="39"/>
      <c r="F482" s="40"/>
      <c r="G482" s="40"/>
      <c r="H482" s="40"/>
      <c r="I482" s="40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40">
        <v>0.27083333333333331</v>
      </c>
      <c r="AH482" s="40">
        <v>0.27083333333333331</v>
      </c>
      <c r="AI482" s="40">
        <v>0.79166666666666663</v>
      </c>
      <c r="AJ482" s="40">
        <v>0.79166666666666663</v>
      </c>
      <c r="AK482" s="39">
        <v>291</v>
      </c>
      <c r="AL482" s="39"/>
      <c r="AN482" s="39" t="s">
        <v>332</v>
      </c>
      <c r="AO482" s="6" t="str">
        <f t="shared" si="7"/>
        <v>A2361</v>
      </c>
    </row>
    <row r="483" spans="1:41">
      <c r="A483" s="319">
        <v>45107</v>
      </c>
      <c r="B483" s="39" t="s">
        <v>9</v>
      </c>
      <c r="C483" s="39"/>
      <c r="D483" s="39"/>
      <c r="E483" s="39"/>
      <c r="F483" s="40"/>
      <c r="G483" s="40"/>
      <c r="H483" s="40"/>
      <c r="I483" s="40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40">
        <v>0.25</v>
      </c>
      <c r="AH483" s="40">
        <v>0.25</v>
      </c>
      <c r="AI483" s="40">
        <v>0.79166666666666663</v>
      </c>
      <c r="AJ483" s="40">
        <v>0.79166666666666663</v>
      </c>
      <c r="AK483" s="39">
        <v>100</v>
      </c>
      <c r="AL483" s="39"/>
      <c r="AN483" s="39" t="s">
        <v>333</v>
      </c>
      <c r="AO483" s="6" t="str">
        <f t="shared" si="7"/>
        <v>A2371</v>
      </c>
    </row>
    <row r="484" spans="1:41">
      <c r="A484" s="319">
        <v>45107</v>
      </c>
      <c r="B484" s="39" t="s">
        <v>10</v>
      </c>
      <c r="C484" s="39"/>
      <c r="D484" s="39"/>
      <c r="E484" s="39"/>
      <c r="F484" s="40"/>
      <c r="G484" s="40"/>
      <c r="H484" s="40"/>
      <c r="I484" s="40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40">
        <v>0.25</v>
      </c>
      <c r="AH484" s="40">
        <v>0.25</v>
      </c>
      <c r="AI484" s="40">
        <v>0.79166666666666663</v>
      </c>
      <c r="AJ484" s="40">
        <v>0.79166666666666663</v>
      </c>
      <c r="AK484" s="39">
        <v>161</v>
      </c>
      <c r="AL484" s="39"/>
      <c r="AN484" s="39" t="s">
        <v>334</v>
      </c>
      <c r="AO484" s="6" t="str">
        <f t="shared" si="7"/>
        <v>A2381</v>
      </c>
    </row>
    <row r="485" spans="1:41">
      <c r="A485" s="319">
        <v>45107</v>
      </c>
      <c r="B485" s="39" t="s">
        <v>11</v>
      </c>
      <c r="C485" s="39"/>
      <c r="D485" s="39"/>
      <c r="E485" s="39"/>
      <c r="F485" s="40"/>
      <c r="G485" s="40"/>
      <c r="H485" s="40"/>
      <c r="I485" s="40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40">
        <v>0.27083333333333331</v>
      </c>
      <c r="AH485" s="40">
        <v>0.27083333333333331</v>
      </c>
      <c r="AI485" s="40">
        <v>0.8125</v>
      </c>
      <c r="AJ485" s="40">
        <v>0.8125</v>
      </c>
      <c r="AK485" s="39">
        <v>58</v>
      </c>
      <c r="AL485" s="39"/>
      <c r="AN485" s="39" t="s">
        <v>335</v>
      </c>
      <c r="AO485" s="6" t="str">
        <f t="shared" si="7"/>
        <v>A2391</v>
      </c>
    </row>
    <row r="486" spans="1:41">
      <c r="A486" s="319">
        <v>45107</v>
      </c>
      <c r="B486" s="39" t="s">
        <v>12</v>
      </c>
      <c r="C486" s="39"/>
      <c r="D486" s="39"/>
      <c r="E486" s="39"/>
      <c r="F486" s="40"/>
      <c r="G486" s="40"/>
      <c r="H486" s="40"/>
      <c r="I486" s="40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40">
        <v>0.21527777777777779</v>
      </c>
      <c r="AH486" s="40">
        <v>0.21527777777777779</v>
      </c>
      <c r="AI486" s="40">
        <v>0.60416666666666663</v>
      </c>
      <c r="AJ486" s="40">
        <v>0.60416666666666663</v>
      </c>
      <c r="AK486" s="39">
        <v>278</v>
      </c>
      <c r="AL486" s="39"/>
      <c r="AN486" s="39" t="s">
        <v>336</v>
      </c>
      <c r="AO486" s="6" t="str">
        <f t="shared" si="7"/>
        <v>A2401</v>
      </c>
    </row>
    <row r="487" spans="1:41">
      <c r="A487" s="319">
        <v>45107</v>
      </c>
      <c r="B487" s="39" t="s">
        <v>13</v>
      </c>
      <c r="C487" s="39"/>
      <c r="D487" s="39"/>
      <c r="E487" s="39"/>
      <c r="F487" s="40"/>
      <c r="G487" s="40"/>
      <c r="H487" s="40"/>
      <c r="I487" s="40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40">
        <v>0.29166666666666669</v>
      </c>
      <c r="AH487" s="40">
        <v>0.29166666666666669</v>
      </c>
      <c r="AI487" s="40">
        <v>0.83333333333333337</v>
      </c>
      <c r="AJ487" s="40">
        <v>0.83333333333333337</v>
      </c>
      <c r="AK487" s="39">
        <v>134</v>
      </c>
      <c r="AL487" s="39"/>
      <c r="AN487" s="39" t="s">
        <v>337</v>
      </c>
      <c r="AO487" s="6" t="str">
        <f t="shared" si="7"/>
        <v>A2411</v>
      </c>
    </row>
    <row r="488" spans="1:41">
      <c r="A488" s="319">
        <v>45107</v>
      </c>
      <c r="B488" s="39" t="s">
        <v>14</v>
      </c>
      <c r="C488" s="39"/>
      <c r="D488" s="39"/>
      <c r="E488" s="39"/>
      <c r="F488" s="40"/>
      <c r="G488" s="40"/>
      <c r="H488" s="40"/>
      <c r="I488" s="40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40">
        <v>0.22916666666666666</v>
      </c>
      <c r="AH488" s="40">
        <v>0.22916666666666666</v>
      </c>
      <c r="AI488" s="40">
        <v>0.79166666666666663</v>
      </c>
      <c r="AJ488" s="40">
        <v>0.79166666666666663</v>
      </c>
      <c r="AK488" s="39">
        <v>259</v>
      </c>
      <c r="AL488" s="39"/>
      <c r="AN488" s="39" t="s">
        <v>338</v>
      </c>
      <c r="AO488" s="6" t="str">
        <f t="shared" si="7"/>
        <v>A2421</v>
      </c>
    </row>
    <row r="489" spans="1:41">
      <c r="A489" s="319">
        <v>45107</v>
      </c>
      <c r="B489" s="39" t="s">
        <v>15</v>
      </c>
      <c r="C489" s="39"/>
      <c r="D489" s="39"/>
      <c r="E489" s="39"/>
      <c r="F489" s="40"/>
      <c r="G489" s="40"/>
      <c r="H489" s="40"/>
      <c r="I489" s="40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40">
        <v>0.3125</v>
      </c>
      <c r="AH489" s="40">
        <v>0.3125</v>
      </c>
      <c r="AI489" s="40">
        <v>0.79166666666666663</v>
      </c>
      <c r="AJ489" s="40">
        <v>0.79166666666666663</v>
      </c>
      <c r="AK489" s="39">
        <v>278</v>
      </c>
      <c r="AL489" s="39"/>
      <c r="AN489" s="39" t="s">
        <v>339</v>
      </c>
      <c r="AO489" s="6" t="str">
        <f t="shared" si="7"/>
        <v>A2431</v>
      </c>
    </row>
    <row r="490" spans="1:41">
      <c r="A490" s="319">
        <v>45107</v>
      </c>
      <c r="B490" s="39" t="s">
        <v>16</v>
      </c>
      <c r="C490" s="39"/>
      <c r="D490" s="39"/>
      <c r="E490" s="39"/>
      <c r="F490" s="40"/>
      <c r="G490" s="40"/>
      <c r="H490" s="40"/>
      <c r="I490" s="40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40">
        <v>0.21527777777777779</v>
      </c>
      <c r="AH490" s="40">
        <v>0.21527777777777779</v>
      </c>
      <c r="AI490" s="40">
        <v>0.625</v>
      </c>
      <c r="AJ490" s="40">
        <v>0.625</v>
      </c>
      <c r="AK490" s="39">
        <v>259</v>
      </c>
      <c r="AL490" s="39"/>
      <c r="AN490" s="39" t="s">
        <v>340</v>
      </c>
      <c r="AO490" s="6" t="str">
        <f t="shared" si="7"/>
        <v>A2441</v>
      </c>
    </row>
    <row r="491" spans="1:41">
      <c r="A491" s="319">
        <v>45107</v>
      </c>
      <c r="B491" s="39" t="s">
        <v>17</v>
      </c>
      <c r="C491" s="39"/>
      <c r="D491" s="39"/>
      <c r="E491" s="39"/>
      <c r="F491" s="40"/>
      <c r="G491" s="40"/>
      <c r="H491" s="40"/>
      <c r="I491" s="40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40">
        <v>0.21527777777777779</v>
      </c>
      <c r="AH491" s="40">
        <v>0.21527777777777779</v>
      </c>
      <c r="AI491" s="40">
        <v>0.72916666666666663</v>
      </c>
      <c r="AJ491" s="40">
        <v>0.72916666666666663</v>
      </c>
      <c r="AK491" s="39">
        <v>118</v>
      </c>
      <c r="AL491" s="39"/>
      <c r="AN491" s="39" t="s">
        <v>341</v>
      </c>
      <c r="AO491" s="6" t="str">
        <f t="shared" si="7"/>
        <v>A2451</v>
      </c>
    </row>
    <row r="492" spans="1:41">
      <c r="A492" s="319">
        <v>45107</v>
      </c>
      <c r="B492" s="39" t="s">
        <v>18</v>
      </c>
      <c r="C492" s="39"/>
      <c r="D492" s="39"/>
      <c r="E492" s="39"/>
      <c r="F492" s="40"/>
      <c r="G492" s="40"/>
      <c r="H492" s="40"/>
      <c r="I492" s="40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40">
        <v>0.21527777777777779</v>
      </c>
      <c r="AH492" s="40">
        <v>0.21527777777777779</v>
      </c>
      <c r="AI492" s="40">
        <v>0.70833333333333337</v>
      </c>
      <c r="AJ492" s="40">
        <v>0.70833333333333337</v>
      </c>
      <c r="AK492" s="39">
        <v>259</v>
      </c>
      <c r="AL492" s="39"/>
      <c r="AN492" s="39" t="s">
        <v>342</v>
      </c>
      <c r="AO492" s="6" t="str">
        <f t="shared" si="7"/>
        <v>A2461</v>
      </c>
    </row>
    <row r="493" spans="1:41">
      <c r="A493" s="319">
        <v>45107</v>
      </c>
      <c r="B493" s="39" t="s">
        <v>19</v>
      </c>
      <c r="C493" s="39"/>
      <c r="D493" s="39"/>
      <c r="E493" s="39"/>
      <c r="F493" s="40"/>
      <c r="G493" s="40"/>
      <c r="H493" s="40"/>
      <c r="I493" s="40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40">
        <v>0.27083333333333331</v>
      </c>
      <c r="AH493" s="40">
        <v>0.27083333333333331</v>
      </c>
      <c r="AI493" s="40">
        <v>0.79166666666666663</v>
      </c>
      <c r="AJ493" s="40">
        <v>0.79166666666666663</v>
      </c>
      <c r="AK493" s="39">
        <v>175</v>
      </c>
      <c r="AL493" s="39"/>
      <c r="AN493" s="39" t="s">
        <v>343</v>
      </c>
      <c r="AO493" s="6" t="str">
        <f t="shared" si="7"/>
        <v>A2471</v>
      </c>
    </row>
    <row r="494" spans="1:41">
      <c r="A494" s="319">
        <v>45107</v>
      </c>
      <c r="B494" s="39" t="s">
        <v>20</v>
      </c>
      <c r="C494" s="39"/>
      <c r="D494" s="39"/>
      <c r="E494" s="39"/>
      <c r="F494" s="40"/>
      <c r="G494" s="40"/>
      <c r="H494" s="40"/>
      <c r="I494" s="40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40">
        <v>0.22916666666666666</v>
      </c>
      <c r="AH494" s="40">
        <v>0.22916666666666666</v>
      </c>
      <c r="AI494" s="40">
        <v>0.75</v>
      </c>
      <c r="AJ494" s="40">
        <v>0.75</v>
      </c>
      <c r="AK494" s="39">
        <v>221</v>
      </c>
      <c r="AL494" s="39"/>
      <c r="AN494" s="39" t="s">
        <v>344</v>
      </c>
      <c r="AO494" s="6" t="str">
        <f t="shared" si="7"/>
        <v>A2491</v>
      </c>
    </row>
    <row r="495" spans="1:41">
      <c r="A495" s="319">
        <v>45107</v>
      </c>
      <c r="B495" s="39" t="s">
        <v>21</v>
      </c>
      <c r="C495" s="39"/>
      <c r="D495" s="39"/>
      <c r="E495" s="39"/>
      <c r="F495" s="40"/>
      <c r="G495" s="40"/>
      <c r="H495" s="40"/>
      <c r="I495" s="40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40">
        <v>0.25</v>
      </c>
      <c r="AH495" s="40">
        <v>0.25</v>
      </c>
      <c r="AI495" s="40">
        <v>0.70833333333333337</v>
      </c>
      <c r="AJ495" s="40">
        <v>0.70833333333333337</v>
      </c>
      <c r="AK495" s="39">
        <v>222</v>
      </c>
      <c r="AL495" s="39"/>
      <c r="AN495" s="39" t="s">
        <v>345</v>
      </c>
      <c r="AO495" s="6" t="str">
        <f t="shared" si="7"/>
        <v>A2501</v>
      </c>
    </row>
    <row r="496" spans="1:41">
      <c r="A496" s="319">
        <v>45107</v>
      </c>
      <c r="B496" s="39" t="s">
        <v>22</v>
      </c>
      <c r="C496" s="39"/>
      <c r="D496" s="39"/>
      <c r="E496" s="39"/>
      <c r="F496" s="40"/>
      <c r="G496" s="40"/>
      <c r="H496" s="40"/>
      <c r="I496" s="40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40">
        <v>0.27083333333333331</v>
      </c>
      <c r="AH496" s="40">
        <v>0.27083333333333331</v>
      </c>
      <c r="AI496" s="40">
        <v>0.70833333333333337</v>
      </c>
      <c r="AJ496" s="40">
        <v>0.70833333333333337</v>
      </c>
      <c r="AK496" s="39">
        <v>100</v>
      </c>
      <c r="AL496" s="39"/>
      <c r="AN496" s="39" t="s">
        <v>346</v>
      </c>
      <c r="AO496" s="6" t="str">
        <f t="shared" si="7"/>
        <v>A2521</v>
      </c>
    </row>
    <row r="497" spans="1:41">
      <c r="A497" s="319">
        <v>45107</v>
      </c>
      <c r="B497" s="39" t="s">
        <v>23</v>
      </c>
      <c r="C497" s="39"/>
      <c r="D497" s="39"/>
      <c r="E497" s="39"/>
      <c r="F497" s="40"/>
      <c r="G497" s="40"/>
      <c r="H497" s="40"/>
      <c r="I497" s="40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40">
        <v>0.29166666666666669</v>
      </c>
      <c r="AH497" s="40">
        <v>0.29166666666666669</v>
      </c>
      <c r="AI497" s="40">
        <v>0.75</v>
      </c>
      <c r="AJ497" s="40">
        <v>0.75</v>
      </c>
      <c r="AK497" s="39">
        <v>161</v>
      </c>
      <c r="AL497" s="39"/>
      <c r="AN497" s="39" t="s">
        <v>347</v>
      </c>
      <c r="AO497" s="6" t="str">
        <f t="shared" si="7"/>
        <v>A2551</v>
      </c>
    </row>
    <row r="498" spans="1:41">
      <c r="A498" s="319">
        <v>45108</v>
      </c>
      <c r="B498" s="39" t="s">
        <v>5</v>
      </c>
      <c r="C498" s="39"/>
      <c r="D498" s="39"/>
      <c r="E498" s="39"/>
      <c r="F498" s="40"/>
      <c r="G498" s="40"/>
      <c r="H498" s="40"/>
      <c r="I498" s="40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40">
        <v>0.22916666666666666</v>
      </c>
      <c r="AH498" s="40">
        <v>0.22916666666666666</v>
      </c>
      <c r="AI498" s="40">
        <v>0.77083333333333337</v>
      </c>
      <c r="AJ498" s="40">
        <v>0.77083333333333337</v>
      </c>
      <c r="AK498" s="39">
        <v>58</v>
      </c>
      <c r="AL498" s="39"/>
      <c r="AN498" s="39" t="s">
        <v>329</v>
      </c>
      <c r="AO498" s="6" t="str">
        <f t="shared" si="7"/>
        <v>A2321</v>
      </c>
    </row>
    <row r="499" spans="1:41">
      <c r="A499" s="319">
        <v>45108</v>
      </c>
      <c r="B499" s="39" t="s">
        <v>6</v>
      </c>
      <c r="C499" s="39"/>
      <c r="D499" s="39"/>
      <c r="E499" s="39"/>
      <c r="F499" s="40"/>
      <c r="G499" s="40"/>
      <c r="H499" s="40"/>
      <c r="I499" s="40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40">
        <v>0.22916666666666666</v>
      </c>
      <c r="AH499" s="40">
        <v>0.22916666666666666</v>
      </c>
      <c r="AI499" s="40">
        <v>0.8125</v>
      </c>
      <c r="AJ499" s="40">
        <v>0.8125</v>
      </c>
      <c r="AK499" s="39">
        <v>278</v>
      </c>
      <c r="AL499" s="39"/>
      <c r="AN499" s="39" t="s">
        <v>330</v>
      </c>
      <c r="AO499" s="6" t="str">
        <f t="shared" si="7"/>
        <v>A2331</v>
      </c>
    </row>
    <row r="500" spans="1:41">
      <c r="A500" s="319">
        <v>45108</v>
      </c>
      <c r="B500" s="39" t="s">
        <v>7</v>
      </c>
      <c r="C500" s="39"/>
      <c r="D500" s="39"/>
      <c r="E500" s="39"/>
      <c r="F500" s="40"/>
      <c r="G500" s="40"/>
      <c r="H500" s="40"/>
      <c r="I500" s="40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40">
        <v>0.27083333333333331</v>
      </c>
      <c r="AH500" s="40">
        <v>0.27083333333333331</v>
      </c>
      <c r="AI500" s="40">
        <v>0.70833333333333337</v>
      </c>
      <c r="AJ500" s="40">
        <v>0.70833333333333337</v>
      </c>
      <c r="AK500" s="39">
        <v>134</v>
      </c>
      <c r="AL500" s="39"/>
      <c r="AN500" s="39" t="s">
        <v>331</v>
      </c>
      <c r="AO500" s="6" t="str">
        <f t="shared" si="7"/>
        <v>A2351</v>
      </c>
    </row>
    <row r="501" spans="1:41">
      <c r="A501" s="319">
        <v>45108</v>
      </c>
      <c r="B501" s="39" t="s">
        <v>8</v>
      </c>
      <c r="C501" s="39"/>
      <c r="D501" s="39"/>
      <c r="E501" s="39"/>
      <c r="F501" s="40"/>
      <c r="G501" s="40"/>
      <c r="H501" s="40"/>
      <c r="I501" s="40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40">
        <v>0.27083333333333331</v>
      </c>
      <c r="AH501" s="40">
        <v>0.27083333333333331</v>
      </c>
      <c r="AI501" s="40">
        <v>0.79166666666666663</v>
      </c>
      <c r="AJ501" s="40">
        <v>0.79166666666666663</v>
      </c>
      <c r="AK501" s="39">
        <v>259</v>
      </c>
      <c r="AL501" s="39"/>
      <c r="AN501" s="39" t="s">
        <v>332</v>
      </c>
      <c r="AO501" s="6" t="str">
        <f t="shared" si="7"/>
        <v>A2361</v>
      </c>
    </row>
    <row r="502" spans="1:41">
      <c r="A502" s="319">
        <v>45108</v>
      </c>
      <c r="B502" s="39" t="s">
        <v>9</v>
      </c>
      <c r="C502" s="39"/>
      <c r="D502" s="39"/>
      <c r="E502" s="39"/>
      <c r="F502" s="40"/>
      <c r="G502" s="40"/>
      <c r="H502" s="40"/>
      <c r="I502" s="40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40">
        <v>0.25</v>
      </c>
      <c r="AH502" s="40">
        <v>0.25</v>
      </c>
      <c r="AI502" s="40">
        <v>0.79166666666666663</v>
      </c>
      <c r="AJ502" s="40">
        <v>0.79166666666666663</v>
      </c>
      <c r="AK502" s="39">
        <v>278</v>
      </c>
      <c r="AL502" s="39"/>
      <c r="AN502" s="39" t="s">
        <v>333</v>
      </c>
      <c r="AO502" s="6" t="str">
        <f t="shared" si="7"/>
        <v>A2371</v>
      </c>
    </row>
    <row r="503" spans="1:41">
      <c r="A503" s="319">
        <v>45108</v>
      </c>
      <c r="B503" s="39" t="s">
        <v>10</v>
      </c>
      <c r="C503" s="39"/>
      <c r="D503" s="39"/>
      <c r="E503" s="39"/>
      <c r="F503" s="40"/>
      <c r="G503" s="40"/>
      <c r="H503" s="40"/>
      <c r="I503" s="40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40">
        <v>0.25</v>
      </c>
      <c r="AH503" s="40">
        <v>0.25</v>
      </c>
      <c r="AI503" s="40">
        <v>0.79166666666666663</v>
      </c>
      <c r="AJ503" s="40">
        <v>0.79166666666666663</v>
      </c>
      <c r="AK503" s="39">
        <v>259</v>
      </c>
      <c r="AL503" s="39"/>
      <c r="AN503" s="39" t="s">
        <v>334</v>
      </c>
      <c r="AO503" s="6" t="str">
        <f t="shared" si="7"/>
        <v>A2381</v>
      </c>
    </row>
    <row r="504" spans="1:41">
      <c r="A504" s="319">
        <v>45108</v>
      </c>
      <c r="B504" s="39" t="s">
        <v>11</v>
      </c>
      <c r="C504" s="39"/>
      <c r="D504" s="39"/>
      <c r="E504" s="39"/>
      <c r="F504" s="40"/>
      <c r="G504" s="40"/>
      <c r="H504" s="40"/>
      <c r="I504" s="40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40">
        <v>0.27083333333333331</v>
      </c>
      <c r="AH504" s="40">
        <v>0.27083333333333331</v>
      </c>
      <c r="AI504" s="40">
        <v>0.8125</v>
      </c>
      <c r="AJ504" s="40">
        <v>0.8125</v>
      </c>
      <c r="AK504" s="39">
        <v>118</v>
      </c>
      <c r="AL504" s="39"/>
      <c r="AN504" s="39" t="s">
        <v>335</v>
      </c>
      <c r="AO504" s="6" t="str">
        <f t="shared" si="7"/>
        <v>A2391</v>
      </c>
    </row>
    <row r="505" spans="1:41">
      <c r="A505" s="319">
        <v>45108</v>
      </c>
      <c r="B505" s="39" t="s">
        <v>12</v>
      </c>
      <c r="C505" s="39"/>
      <c r="D505" s="39"/>
      <c r="E505" s="39"/>
      <c r="F505" s="40"/>
      <c r="G505" s="40"/>
      <c r="H505" s="40"/>
      <c r="I505" s="40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40">
        <v>0.21527777777777779</v>
      </c>
      <c r="AH505" s="40">
        <v>0.21527777777777779</v>
      </c>
      <c r="AI505" s="40">
        <v>0.60416666666666663</v>
      </c>
      <c r="AJ505" s="40">
        <v>0.60416666666666663</v>
      </c>
      <c r="AK505" s="39">
        <v>259</v>
      </c>
      <c r="AL505" s="39"/>
      <c r="AN505" s="39" t="s">
        <v>336</v>
      </c>
      <c r="AO505" s="6" t="str">
        <f t="shared" si="7"/>
        <v>A2401</v>
      </c>
    </row>
    <row r="506" spans="1:41">
      <c r="A506" s="319">
        <v>45108</v>
      </c>
      <c r="B506" s="39" t="s">
        <v>13</v>
      </c>
      <c r="C506" s="39"/>
      <c r="D506" s="39"/>
      <c r="E506" s="39"/>
      <c r="F506" s="40"/>
      <c r="G506" s="40"/>
      <c r="H506" s="40"/>
      <c r="I506" s="40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40">
        <v>0.29166666666666669</v>
      </c>
      <c r="AH506" s="40">
        <v>0.29166666666666669</v>
      </c>
      <c r="AI506" s="40">
        <v>0.83333333333333337</v>
      </c>
      <c r="AJ506" s="40">
        <v>0.83333333333333337</v>
      </c>
      <c r="AK506" s="39">
        <v>175</v>
      </c>
      <c r="AL506" s="39"/>
      <c r="AN506" s="39" t="s">
        <v>337</v>
      </c>
      <c r="AO506" s="6" t="str">
        <f t="shared" si="7"/>
        <v>A2411</v>
      </c>
    </row>
    <row r="507" spans="1:41">
      <c r="A507" s="319">
        <v>45108</v>
      </c>
      <c r="B507" s="39" t="s">
        <v>14</v>
      </c>
      <c r="C507" s="39"/>
      <c r="D507" s="39"/>
      <c r="E507" s="39"/>
      <c r="F507" s="40"/>
      <c r="G507" s="40"/>
      <c r="H507" s="40"/>
      <c r="I507" s="40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40">
        <v>0.22916666666666666</v>
      </c>
      <c r="AH507" s="40">
        <v>0.22916666666666666</v>
      </c>
      <c r="AI507" s="40">
        <v>0.79166666666666663</v>
      </c>
      <c r="AJ507" s="40">
        <v>0.79166666666666663</v>
      </c>
      <c r="AK507" s="39">
        <v>221</v>
      </c>
      <c r="AL507" s="39"/>
      <c r="AN507" s="39" t="s">
        <v>338</v>
      </c>
      <c r="AO507" s="6" t="str">
        <f t="shared" si="7"/>
        <v>A2421</v>
      </c>
    </row>
    <row r="508" spans="1:41">
      <c r="A508" s="319">
        <v>45108</v>
      </c>
      <c r="B508" s="39" t="s">
        <v>15</v>
      </c>
      <c r="C508" s="39"/>
      <c r="D508" s="39"/>
      <c r="E508" s="39"/>
      <c r="F508" s="40"/>
      <c r="G508" s="40"/>
      <c r="H508" s="40"/>
      <c r="I508" s="40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40">
        <v>0.3125</v>
      </c>
      <c r="AH508" s="40">
        <v>0.3125</v>
      </c>
      <c r="AI508" s="40">
        <v>0.79166666666666663</v>
      </c>
      <c r="AJ508" s="40">
        <v>0.79166666666666663</v>
      </c>
      <c r="AK508" s="39">
        <v>222</v>
      </c>
      <c r="AL508" s="39"/>
      <c r="AN508" s="39" t="s">
        <v>339</v>
      </c>
      <c r="AO508" s="6" t="str">
        <f t="shared" si="7"/>
        <v>A2431</v>
      </c>
    </row>
    <row r="509" spans="1:41">
      <c r="A509" s="319">
        <v>45108</v>
      </c>
      <c r="B509" s="39" t="s">
        <v>16</v>
      </c>
      <c r="C509" s="39"/>
      <c r="D509" s="39"/>
      <c r="E509" s="39"/>
      <c r="F509" s="40"/>
      <c r="G509" s="40"/>
      <c r="H509" s="40"/>
      <c r="I509" s="40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40">
        <v>0.21527777777777779</v>
      </c>
      <c r="AH509" s="40">
        <v>0.21527777777777779</v>
      </c>
      <c r="AI509" s="40">
        <v>0.625</v>
      </c>
      <c r="AJ509" s="40">
        <v>0.625</v>
      </c>
      <c r="AK509" s="39">
        <v>291</v>
      </c>
      <c r="AL509" s="39"/>
      <c r="AN509" s="39" t="s">
        <v>340</v>
      </c>
      <c r="AO509" s="6" t="str">
        <f t="shared" si="7"/>
        <v>A2441</v>
      </c>
    </row>
    <row r="510" spans="1:41">
      <c r="A510" s="319">
        <v>45108</v>
      </c>
      <c r="B510" s="39" t="s">
        <v>17</v>
      </c>
      <c r="C510" s="39"/>
      <c r="D510" s="39"/>
      <c r="E510" s="39"/>
      <c r="F510" s="40"/>
      <c r="G510" s="40"/>
      <c r="H510" s="40"/>
      <c r="I510" s="40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40">
        <v>0.21527777777777779</v>
      </c>
      <c r="AH510" s="40">
        <v>0.21527777777777779</v>
      </c>
      <c r="AI510" s="40">
        <v>0.72916666666666663</v>
      </c>
      <c r="AJ510" s="40">
        <v>0.72916666666666663</v>
      </c>
      <c r="AK510" s="39">
        <v>100</v>
      </c>
      <c r="AL510" s="39"/>
      <c r="AN510" s="39" t="s">
        <v>341</v>
      </c>
      <c r="AO510" s="6" t="str">
        <f t="shared" si="7"/>
        <v>A2451</v>
      </c>
    </row>
    <row r="511" spans="1:41">
      <c r="A511" s="319">
        <v>45108</v>
      </c>
      <c r="B511" s="39" t="s">
        <v>18</v>
      </c>
      <c r="C511" s="39"/>
      <c r="D511" s="39"/>
      <c r="E511" s="39"/>
      <c r="F511" s="40"/>
      <c r="G511" s="40"/>
      <c r="H511" s="40"/>
      <c r="I511" s="40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40">
        <v>0.21527777777777779</v>
      </c>
      <c r="AH511" s="40">
        <v>0.21527777777777779</v>
      </c>
      <c r="AI511" s="40">
        <v>0.70833333333333337</v>
      </c>
      <c r="AJ511" s="40">
        <v>0.70833333333333337</v>
      </c>
      <c r="AK511" s="39">
        <v>161</v>
      </c>
      <c r="AL511" s="39"/>
      <c r="AN511" s="39" t="s">
        <v>342</v>
      </c>
      <c r="AO511" s="6" t="str">
        <f t="shared" si="7"/>
        <v>A2461</v>
      </c>
    </row>
    <row r="512" spans="1:41">
      <c r="A512" s="319">
        <v>45108</v>
      </c>
      <c r="B512" s="39" t="s">
        <v>19</v>
      </c>
      <c r="C512" s="39"/>
      <c r="D512" s="39"/>
      <c r="E512" s="39"/>
      <c r="F512" s="40"/>
      <c r="G512" s="40"/>
      <c r="H512" s="40"/>
      <c r="I512" s="40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40">
        <v>0.27083333333333331</v>
      </c>
      <c r="AH512" s="40">
        <v>0.27083333333333331</v>
      </c>
      <c r="AI512" s="40">
        <v>0.79166666666666663</v>
      </c>
      <c r="AJ512" s="40">
        <v>0.79166666666666663</v>
      </c>
      <c r="AK512" s="39">
        <v>58</v>
      </c>
      <c r="AL512" s="39"/>
      <c r="AN512" s="39" t="s">
        <v>343</v>
      </c>
      <c r="AO512" s="6" t="str">
        <f t="shared" si="7"/>
        <v>A2471</v>
      </c>
    </row>
    <row r="513" spans="1:41">
      <c r="A513" s="319">
        <v>45108</v>
      </c>
      <c r="B513" s="39" t="s">
        <v>20</v>
      </c>
      <c r="C513" s="39"/>
      <c r="D513" s="39"/>
      <c r="E513" s="39"/>
      <c r="F513" s="40"/>
      <c r="G513" s="40"/>
      <c r="H513" s="40"/>
      <c r="I513" s="40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40">
        <v>0.22916666666666666</v>
      </c>
      <c r="AH513" s="40">
        <v>0.22916666666666666</v>
      </c>
      <c r="AI513" s="40">
        <v>0.75</v>
      </c>
      <c r="AJ513" s="40">
        <v>0.75</v>
      </c>
      <c r="AK513" s="39">
        <v>278</v>
      </c>
      <c r="AL513" s="39"/>
      <c r="AN513" s="39" t="s">
        <v>344</v>
      </c>
      <c r="AO513" s="6" t="str">
        <f t="shared" si="7"/>
        <v>A2491</v>
      </c>
    </row>
    <row r="514" spans="1:41">
      <c r="A514" s="319">
        <v>45108</v>
      </c>
      <c r="B514" s="39" t="s">
        <v>21</v>
      </c>
      <c r="C514" s="39"/>
      <c r="D514" s="39"/>
      <c r="E514" s="39"/>
      <c r="F514" s="40"/>
      <c r="G514" s="40"/>
      <c r="H514" s="40"/>
      <c r="I514" s="40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40">
        <v>0.25</v>
      </c>
      <c r="AH514" s="40">
        <v>0.25</v>
      </c>
      <c r="AI514" s="40">
        <v>0.70833333333333337</v>
      </c>
      <c r="AJ514" s="40">
        <v>0.70833333333333337</v>
      </c>
      <c r="AK514" s="39">
        <v>134</v>
      </c>
      <c r="AL514" s="39"/>
      <c r="AN514" s="39" t="s">
        <v>345</v>
      </c>
      <c r="AO514" s="6" t="str">
        <f t="shared" si="7"/>
        <v>A2501</v>
      </c>
    </row>
    <row r="515" spans="1:41">
      <c r="A515" s="319">
        <v>45108</v>
      </c>
      <c r="B515" s="39" t="s">
        <v>22</v>
      </c>
      <c r="C515" s="39"/>
      <c r="D515" s="39"/>
      <c r="E515" s="39"/>
      <c r="F515" s="40"/>
      <c r="G515" s="40"/>
      <c r="H515" s="40"/>
      <c r="I515" s="40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40">
        <v>0.27083333333333331</v>
      </c>
      <c r="AH515" s="40">
        <v>0.27083333333333331</v>
      </c>
      <c r="AI515" s="40">
        <v>0.70833333333333337</v>
      </c>
      <c r="AJ515" s="40">
        <v>0.70833333333333337</v>
      </c>
      <c r="AK515" s="39">
        <v>259</v>
      </c>
      <c r="AL515" s="39"/>
      <c r="AN515" s="39" t="s">
        <v>346</v>
      </c>
      <c r="AO515" s="6" t="str">
        <f t="shared" si="7"/>
        <v>A2521</v>
      </c>
    </row>
    <row r="516" spans="1:41">
      <c r="A516" s="319">
        <v>45108</v>
      </c>
      <c r="B516" s="39" t="s">
        <v>23</v>
      </c>
      <c r="C516" s="39"/>
      <c r="D516" s="39"/>
      <c r="E516" s="39"/>
      <c r="F516" s="40"/>
      <c r="G516" s="40"/>
      <c r="H516" s="40"/>
      <c r="I516" s="40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40">
        <v>0.29166666666666669</v>
      </c>
      <c r="AH516" s="40">
        <v>0.29166666666666669</v>
      </c>
      <c r="AI516" s="40">
        <v>0.75</v>
      </c>
      <c r="AJ516" s="40">
        <v>0.75</v>
      </c>
      <c r="AK516" s="39">
        <v>278</v>
      </c>
      <c r="AL516" s="39"/>
      <c r="AN516" s="39" t="s">
        <v>347</v>
      </c>
      <c r="AO516" s="6" t="str">
        <f t="shared" si="7"/>
        <v>A2551</v>
      </c>
    </row>
    <row r="517" spans="1:41">
      <c r="A517" s="319">
        <v>45109</v>
      </c>
      <c r="B517" s="39" t="s">
        <v>5</v>
      </c>
      <c r="C517" s="39"/>
      <c r="D517" s="39"/>
      <c r="E517" s="39"/>
      <c r="F517" s="40"/>
      <c r="G517" s="40"/>
      <c r="H517" s="40"/>
      <c r="I517" s="40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40">
        <v>0.22916666666666666</v>
      </c>
      <c r="AH517" s="40">
        <v>0.22916666666666666</v>
      </c>
      <c r="AI517" s="40">
        <v>0.77083333333333337</v>
      </c>
      <c r="AJ517" s="40">
        <v>0.77083333333333337</v>
      </c>
      <c r="AK517" s="39">
        <v>259</v>
      </c>
      <c r="AL517" s="39"/>
      <c r="AN517" s="39" t="s">
        <v>329</v>
      </c>
      <c r="AO517" s="6" t="str">
        <f t="shared" ref="AO517:AO580" si="8">MID(AN517,2,4)&amp;"1"</f>
        <v>A2321</v>
      </c>
    </row>
    <row r="518" spans="1:41">
      <c r="A518" s="319">
        <v>45109</v>
      </c>
      <c r="B518" s="39" t="s">
        <v>6</v>
      </c>
      <c r="C518" s="39"/>
      <c r="D518" s="39"/>
      <c r="E518" s="39"/>
      <c r="F518" s="40"/>
      <c r="G518" s="40"/>
      <c r="H518" s="40"/>
      <c r="I518" s="40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40">
        <v>0.22916666666666666</v>
      </c>
      <c r="AH518" s="40">
        <v>0.22916666666666666</v>
      </c>
      <c r="AI518" s="40">
        <v>0.8125</v>
      </c>
      <c r="AJ518" s="40">
        <v>0.8125</v>
      </c>
      <c r="AK518" s="39">
        <v>118</v>
      </c>
      <c r="AL518" s="39"/>
      <c r="AN518" s="39" t="s">
        <v>330</v>
      </c>
      <c r="AO518" s="6" t="str">
        <f t="shared" si="8"/>
        <v>A2331</v>
      </c>
    </row>
    <row r="519" spans="1:41">
      <c r="A519" s="319">
        <v>45109</v>
      </c>
      <c r="B519" s="39" t="s">
        <v>7</v>
      </c>
      <c r="C519" s="39"/>
      <c r="D519" s="39"/>
      <c r="E519" s="39"/>
      <c r="F519" s="40"/>
      <c r="G519" s="40"/>
      <c r="H519" s="40"/>
      <c r="I519" s="40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40">
        <v>0.27083333333333331</v>
      </c>
      <c r="AH519" s="40">
        <v>0.27083333333333331</v>
      </c>
      <c r="AI519" s="40">
        <v>0.70833333333333337</v>
      </c>
      <c r="AJ519" s="40">
        <v>0.70833333333333337</v>
      </c>
      <c r="AK519" s="39">
        <v>259</v>
      </c>
      <c r="AL519" s="39"/>
      <c r="AN519" s="39" t="s">
        <v>331</v>
      </c>
      <c r="AO519" s="6" t="str">
        <f t="shared" si="8"/>
        <v>A2351</v>
      </c>
    </row>
    <row r="520" spans="1:41">
      <c r="A520" s="319">
        <v>45109</v>
      </c>
      <c r="B520" s="39" t="s">
        <v>8</v>
      </c>
      <c r="C520" s="39"/>
      <c r="D520" s="39"/>
      <c r="E520" s="39"/>
      <c r="F520" s="40"/>
      <c r="G520" s="40"/>
      <c r="H520" s="40"/>
      <c r="I520" s="40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40">
        <v>0.27083333333333331</v>
      </c>
      <c r="AH520" s="40">
        <v>0.27083333333333331</v>
      </c>
      <c r="AI520" s="40">
        <v>0.79166666666666663</v>
      </c>
      <c r="AJ520" s="40">
        <v>0.79166666666666663</v>
      </c>
      <c r="AK520" s="39">
        <v>175</v>
      </c>
      <c r="AL520" s="39"/>
      <c r="AN520" s="39" t="s">
        <v>332</v>
      </c>
      <c r="AO520" s="6" t="str">
        <f t="shared" si="8"/>
        <v>A2361</v>
      </c>
    </row>
    <row r="521" spans="1:41">
      <c r="A521" s="319">
        <v>45109</v>
      </c>
      <c r="B521" s="39" t="s">
        <v>9</v>
      </c>
      <c r="C521" s="39"/>
      <c r="D521" s="39"/>
      <c r="E521" s="39"/>
      <c r="F521" s="40"/>
      <c r="G521" s="40"/>
      <c r="H521" s="40"/>
      <c r="I521" s="40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40">
        <v>0.25</v>
      </c>
      <c r="AH521" s="40">
        <v>0.25</v>
      </c>
      <c r="AI521" s="40">
        <v>0.79166666666666663</v>
      </c>
      <c r="AJ521" s="40">
        <v>0.79166666666666663</v>
      </c>
      <c r="AK521" s="39">
        <v>221</v>
      </c>
      <c r="AL521" s="39"/>
      <c r="AN521" s="39" t="s">
        <v>333</v>
      </c>
      <c r="AO521" s="6" t="str">
        <f t="shared" si="8"/>
        <v>A2371</v>
      </c>
    </row>
    <row r="522" spans="1:41">
      <c r="A522" s="319">
        <v>45109</v>
      </c>
      <c r="B522" s="39" t="s">
        <v>10</v>
      </c>
      <c r="C522" s="39"/>
      <c r="D522" s="39"/>
      <c r="E522" s="39"/>
      <c r="F522" s="40"/>
      <c r="G522" s="40"/>
      <c r="H522" s="40"/>
      <c r="I522" s="40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40">
        <v>0.25</v>
      </c>
      <c r="AH522" s="40">
        <v>0.25</v>
      </c>
      <c r="AI522" s="40">
        <v>0.79166666666666663</v>
      </c>
      <c r="AJ522" s="40">
        <v>0.79166666666666663</v>
      </c>
      <c r="AK522" s="39">
        <v>222</v>
      </c>
      <c r="AL522" s="39"/>
      <c r="AN522" s="39" t="s">
        <v>334</v>
      </c>
      <c r="AO522" s="6" t="str">
        <f t="shared" si="8"/>
        <v>A2381</v>
      </c>
    </row>
    <row r="523" spans="1:41">
      <c r="A523" s="319">
        <v>45109</v>
      </c>
      <c r="B523" s="39" t="s">
        <v>11</v>
      </c>
      <c r="C523" s="39"/>
      <c r="D523" s="39"/>
      <c r="E523" s="39"/>
      <c r="F523" s="40"/>
      <c r="G523" s="40"/>
      <c r="H523" s="40"/>
      <c r="I523" s="40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40">
        <v>0.27083333333333331</v>
      </c>
      <c r="AH523" s="40">
        <v>0.27083333333333331</v>
      </c>
      <c r="AI523" s="40">
        <v>0.8125</v>
      </c>
      <c r="AJ523" s="40">
        <v>0.8125</v>
      </c>
      <c r="AK523" s="39">
        <v>100</v>
      </c>
      <c r="AL523" s="39"/>
      <c r="AN523" s="39" t="s">
        <v>335</v>
      </c>
      <c r="AO523" s="6" t="str">
        <f t="shared" si="8"/>
        <v>A2391</v>
      </c>
    </row>
    <row r="524" spans="1:41">
      <c r="A524" s="319">
        <v>45109</v>
      </c>
      <c r="B524" s="39" t="s">
        <v>12</v>
      </c>
      <c r="C524" s="39"/>
      <c r="D524" s="39"/>
      <c r="E524" s="39"/>
      <c r="F524" s="40"/>
      <c r="G524" s="40"/>
      <c r="H524" s="40"/>
      <c r="I524" s="40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40">
        <v>0.21527777777777779</v>
      </c>
      <c r="AH524" s="40">
        <v>0.21527777777777779</v>
      </c>
      <c r="AI524" s="40">
        <v>0.60416666666666663</v>
      </c>
      <c r="AJ524" s="40">
        <v>0.60416666666666663</v>
      </c>
      <c r="AK524" s="39">
        <v>161</v>
      </c>
      <c r="AL524" s="39"/>
      <c r="AN524" s="39" t="s">
        <v>336</v>
      </c>
      <c r="AO524" s="6" t="str">
        <f t="shared" si="8"/>
        <v>A2401</v>
      </c>
    </row>
    <row r="525" spans="1:41">
      <c r="A525" s="319">
        <v>45109</v>
      </c>
      <c r="B525" s="39" t="s">
        <v>13</v>
      </c>
      <c r="C525" s="39"/>
      <c r="D525" s="39"/>
      <c r="E525" s="39"/>
      <c r="F525" s="40"/>
      <c r="G525" s="40"/>
      <c r="H525" s="40"/>
      <c r="I525" s="40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40">
        <v>0.29166666666666669</v>
      </c>
      <c r="AH525" s="40">
        <v>0.29166666666666669</v>
      </c>
      <c r="AI525" s="40">
        <v>0.83333333333333337</v>
      </c>
      <c r="AJ525" s="40">
        <v>0.83333333333333337</v>
      </c>
      <c r="AK525" s="39">
        <v>58</v>
      </c>
      <c r="AL525" s="39"/>
      <c r="AN525" s="39" t="s">
        <v>337</v>
      </c>
      <c r="AO525" s="6" t="str">
        <f t="shared" si="8"/>
        <v>A2411</v>
      </c>
    </row>
    <row r="526" spans="1:41">
      <c r="A526" s="319">
        <v>45109</v>
      </c>
      <c r="B526" s="39" t="s">
        <v>14</v>
      </c>
      <c r="C526" s="39"/>
      <c r="D526" s="39"/>
      <c r="E526" s="39"/>
      <c r="F526" s="40"/>
      <c r="G526" s="40"/>
      <c r="H526" s="40"/>
      <c r="I526" s="40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40">
        <v>0.22916666666666666</v>
      </c>
      <c r="AH526" s="40">
        <v>0.22916666666666666</v>
      </c>
      <c r="AI526" s="40">
        <v>0.79166666666666663</v>
      </c>
      <c r="AJ526" s="40">
        <v>0.79166666666666663</v>
      </c>
      <c r="AK526" s="39">
        <v>278</v>
      </c>
      <c r="AL526" s="39"/>
      <c r="AN526" s="39" t="s">
        <v>338</v>
      </c>
      <c r="AO526" s="6" t="str">
        <f t="shared" si="8"/>
        <v>A2421</v>
      </c>
    </row>
    <row r="527" spans="1:41">
      <c r="A527" s="319">
        <v>45109</v>
      </c>
      <c r="B527" s="39" t="s">
        <v>15</v>
      </c>
      <c r="C527" s="39"/>
      <c r="D527" s="39"/>
      <c r="E527" s="39"/>
      <c r="F527" s="40"/>
      <c r="G527" s="40"/>
      <c r="H527" s="40"/>
      <c r="I527" s="40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40">
        <v>0.3125</v>
      </c>
      <c r="AH527" s="40">
        <v>0.3125</v>
      </c>
      <c r="AI527" s="40">
        <v>0.79166666666666663</v>
      </c>
      <c r="AJ527" s="40">
        <v>0.79166666666666663</v>
      </c>
      <c r="AK527" s="39">
        <v>134</v>
      </c>
      <c r="AL527" s="39"/>
      <c r="AN527" s="39" t="s">
        <v>339</v>
      </c>
      <c r="AO527" s="6" t="str">
        <f t="shared" si="8"/>
        <v>A2431</v>
      </c>
    </row>
    <row r="528" spans="1:41">
      <c r="A528" s="319">
        <v>45109</v>
      </c>
      <c r="B528" s="39" t="s">
        <v>16</v>
      </c>
      <c r="C528" s="39"/>
      <c r="D528" s="39"/>
      <c r="E528" s="39"/>
      <c r="F528" s="40"/>
      <c r="G528" s="40"/>
      <c r="H528" s="40"/>
      <c r="I528" s="40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40">
        <v>0.21527777777777779</v>
      </c>
      <c r="AH528" s="40">
        <v>0.21527777777777779</v>
      </c>
      <c r="AI528" s="40">
        <v>0.625</v>
      </c>
      <c r="AJ528" s="40">
        <v>0.625</v>
      </c>
      <c r="AK528" s="39">
        <v>259</v>
      </c>
      <c r="AL528" s="39"/>
      <c r="AN528" s="39" t="s">
        <v>340</v>
      </c>
      <c r="AO528" s="6" t="str">
        <f t="shared" si="8"/>
        <v>A2441</v>
      </c>
    </row>
    <row r="529" spans="1:41">
      <c r="A529" s="319">
        <v>45109</v>
      </c>
      <c r="B529" s="39" t="s">
        <v>17</v>
      </c>
      <c r="C529" s="39"/>
      <c r="D529" s="39"/>
      <c r="E529" s="39"/>
      <c r="F529" s="40"/>
      <c r="G529" s="40"/>
      <c r="H529" s="40"/>
      <c r="I529" s="40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40">
        <v>0.21527777777777779</v>
      </c>
      <c r="AH529" s="40">
        <v>0.21527777777777779</v>
      </c>
      <c r="AI529" s="40">
        <v>0.72916666666666663</v>
      </c>
      <c r="AJ529" s="40">
        <v>0.72916666666666663</v>
      </c>
      <c r="AK529" s="39">
        <v>278</v>
      </c>
      <c r="AL529" s="39"/>
      <c r="AN529" s="39" t="s">
        <v>341</v>
      </c>
      <c r="AO529" s="6" t="str">
        <f t="shared" si="8"/>
        <v>A2451</v>
      </c>
    </row>
    <row r="530" spans="1:41">
      <c r="A530" s="319">
        <v>45109</v>
      </c>
      <c r="B530" s="39" t="s">
        <v>18</v>
      </c>
      <c r="C530" s="39"/>
      <c r="D530" s="39"/>
      <c r="E530" s="39"/>
      <c r="F530" s="40"/>
      <c r="G530" s="40"/>
      <c r="H530" s="40"/>
      <c r="I530" s="40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40">
        <v>0.21527777777777779</v>
      </c>
      <c r="AH530" s="40">
        <v>0.21527777777777779</v>
      </c>
      <c r="AI530" s="40">
        <v>0.70833333333333337</v>
      </c>
      <c r="AJ530" s="40">
        <v>0.70833333333333337</v>
      </c>
      <c r="AK530" s="39">
        <v>259</v>
      </c>
      <c r="AL530" s="39"/>
      <c r="AN530" s="39" t="s">
        <v>342</v>
      </c>
      <c r="AO530" s="6" t="str">
        <f t="shared" si="8"/>
        <v>A2461</v>
      </c>
    </row>
    <row r="531" spans="1:41">
      <c r="A531" s="319">
        <v>45109</v>
      </c>
      <c r="B531" s="39" t="s">
        <v>19</v>
      </c>
      <c r="C531" s="39"/>
      <c r="D531" s="39"/>
      <c r="E531" s="39"/>
      <c r="F531" s="40"/>
      <c r="G531" s="40"/>
      <c r="H531" s="40"/>
      <c r="I531" s="40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40">
        <v>0.27083333333333331</v>
      </c>
      <c r="AH531" s="40">
        <v>0.27083333333333331</v>
      </c>
      <c r="AI531" s="40">
        <v>0.79166666666666663</v>
      </c>
      <c r="AJ531" s="40">
        <v>0.79166666666666663</v>
      </c>
      <c r="AK531" s="39">
        <v>118</v>
      </c>
      <c r="AL531" s="39"/>
      <c r="AN531" s="39" t="s">
        <v>343</v>
      </c>
      <c r="AO531" s="6" t="str">
        <f t="shared" si="8"/>
        <v>A2471</v>
      </c>
    </row>
    <row r="532" spans="1:41">
      <c r="A532" s="319">
        <v>45109</v>
      </c>
      <c r="B532" s="39" t="s">
        <v>20</v>
      </c>
      <c r="C532" s="39"/>
      <c r="D532" s="39"/>
      <c r="E532" s="39"/>
      <c r="F532" s="40"/>
      <c r="G532" s="40"/>
      <c r="H532" s="40"/>
      <c r="I532" s="40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40">
        <v>0.22916666666666666</v>
      </c>
      <c r="AH532" s="40">
        <v>0.22916666666666666</v>
      </c>
      <c r="AI532" s="40">
        <v>0.75</v>
      </c>
      <c r="AJ532" s="40">
        <v>0.75</v>
      </c>
      <c r="AK532" s="39">
        <v>259</v>
      </c>
      <c r="AL532" s="39"/>
      <c r="AN532" s="39" t="s">
        <v>344</v>
      </c>
      <c r="AO532" s="6" t="str">
        <f t="shared" si="8"/>
        <v>A2491</v>
      </c>
    </row>
    <row r="533" spans="1:41">
      <c r="A533" s="319">
        <v>45109</v>
      </c>
      <c r="B533" s="39" t="s">
        <v>21</v>
      </c>
      <c r="C533" s="39"/>
      <c r="D533" s="39"/>
      <c r="E533" s="39"/>
      <c r="F533" s="40"/>
      <c r="G533" s="40"/>
      <c r="H533" s="40"/>
      <c r="I533" s="40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40">
        <v>0.25</v>
      </c>
      <c r="AH533" s="40">
        <v>0.25</v>
      </c>
      <c r="AI533" s="40">
        <v>0.70833333333333337</v>
      </c>
      <c r="AJ533" s="40">
        <v>0.70833333333333337</v>
      </c>
      <c r="AK533" s="39">
        <v>175</v>
      </c>
      <c r="AL533" s="39"/>
      <c r="AN533" s="39" t="s">
        <v>345</v>
      </c>
      <c r="AO533" s="6" t="str">
        <f t="shared" si="8"/>
        <v>A2501</v>
      </c>
    </row>
    <row r="534" spans="1:41">
      <c r="A534" s="319">
        <v>45109</v>
      </c>
      <c r="B534" s="39" t="s">
        <v>22</v>
      </c>
      <c r="C534" s="39"/>
      <c r="D534" s="39"/>
      <c r="E534" s="39"/>
      <c r="F534" s="40"/>
      <c r="G534" s="40"/>
      <c r="H534" s="40"/>
      <c r="I534" s="40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40">
        <v>0.27083333333333331</v>
      </c>
      <c r="AH534" s="40">
        <v>0.27083333333333331</v>
      </c>
      <c r="AI534" s="40">
        <v>0.70833333333333337</v>
      </c>
      <c r="AJ534" s="40">
        <v>0.70833333333333337</v>
      </c>
      <c r="AK534" s="39">
        <v>221</v>
      </c>
      <c r="AL534" s="39"/>
      <c r="AN534" s="39" t="s">
        <v>346</v>
      </c>
      <c r="AO534" s="6" t="str">
        <f t="shared" si="8"/>
        <v>A2521</v>
      </c>
    </row>
    <row r="535" spans="1:41">
      <c r="A535" s="319">
        <v>45109</v>
      </c>
      <c r="B535" s="39" t="s">
        <v>23</v>
      </c>
      <c r="C535" s="39"/>
      <c r="D535" s="39"/>
      <c r="E535" s="39"/>
      <c r="F535" s="40"/>
      <c r="G535" s="40"/>
      <c r="H535" s="40"/>
      <c r="I535" s="40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40">
        <v>0.29166666666666669</v>
      </c>
      <c r="AH535" s="40">
        <v>0.29166666666666669</v>
      </c>
      <c r="AI535" s="40">
        <v>0.75</v>
      </c>
      <c r="AJ535" s="40">
        <v>0.75</v>
      </c>
      <c r="AK535" s="39">
        <v>222</v>
      </c>
      <c r="AL535" s="39"/>
      <c r="AN535" s="39" t="s">
        <v>347</v>
      </c>
      <c r="AO535" s="6" t="str">
        <f t="shared" si="8"/>
        <v>A2551</v>
      </c>
    </row>
    <row r="536" spans="1:41">
      <c r="A536" s="319">
        <v>45110</v>
      </c>
      <c r="B536" s="39" t="s">
        <v>5</v>
      </c>
      <c r="C536" s="39"/>
      <c r="D536" s="39"/>
      <c r="E536" s="39"/>
      <c r="F536" s="40"/>
      <c r="G536" s="40"/>
      <c r="H536" s="40"/>
      <c r="I536" s="40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40">
        <v>0.22916666666666666</v>
      </c>
      <c r="AH536" s="40">
        <v>0.22916666666666666</v>
      </c>
      <c r="AI536" s="40">
        <v>0.77083333333333337</v>
      </c>
      <c r="AJ536" s="40">
        <v>0.77083333333333337</v>
      </c>
      <c r="AK536" s="39">
        <v>291</v>
      </c>
      <c r="AL536" s="39"/>
      <c r="AN536" s="39" t="s">
        <v>329</v>
      </c>
      <c r="AO536" s="6" t="str">
        <f t="shared" si="8"/>
        <v>A2321</v>
      </c>
    </row>
    <row r="537" spans="1:41">
      <c r="A537" s="319">
        <v>45110</v>
      </c>
      <c r="B537" s="39" t="s">
        <v>6</v>
      </c>
      <c r="C537" s="39"/>
      <c r="D537" s="39"/>
      <c r="E537" s="39"/>
      <c r="F537" s="40"/>
      <c r="G537" s="40"/>
      <c r="H537" s="40"/>
      <c r="I537" s="40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40">
        <v>0.22916666666666666</v>
      </c>
      <c r="AH537" s="40">
        <v>0.22916666666666666</v>
      </c>
      <c r="AI537" s="40">
        <v>0.8125</v>
      </c>
      <c r="AJ537" s="40">
        <v>0.8125</v>
      </c>
      <c r="AK537" s="39">
        <v>100</v>
      </c>
      <c r="AL537" s="39"/>
      <c r="AN537" s="39" t="s">
        <v>330</v>
      </c>
      <c r="AO537" s="6" t="str">
        <f t="shared" si="8"/>
        <v>A2331</v>
      </c>
    </row>
    <row r="538" spans="1:41">
      <c r="A538" s="319">
        <v>45110</v>
      </c>
      <c r="B538" s="39" t="s">
        <v>7</v>
      </c>
      <c r="C538" s="39"/>
      <c r="D538" s="39"/>
      <c r="E538" s="39"/>
      <c r="F538" s="40"/>
      <c r="G538" s="40"/>
      <c r="H538" s="40"/>
      <c r="I538" s="40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40">
        <v>0.27083333333333331</v>
      </c>
      <c r="AH538" s="40">
        <v>0.27083333333333331</v>
      </c>
      <c r="AI538" s="40">
        <v>0.70833333333333337</v>
      </c>
      <c r="AJ538" s="40">
        <v>0.70833333333333337</v>
      </c>
      <c r="AK538" s="39">
        <v>161</v>
      </c>
      <c r="AL538" s="39"/>
      <c r="AN538" s="39" t="s">
        <v>331</v>
      </c>
      <c r="AO538" s="6" t="str">
        <f t="shared" si="8"/>
        <v>A2351</v>
      </c>
    </row>
    <row r="539" spans="1:41">
      <c r="A539" s="319">
        <v>45110</v>
      </c>
      <c r="B539" s="39" t="s">
        <v>8</v>
      </c>
      <c r="C539" s="39"/>
      <c r="D539" s="39"/>
      <c r="E539" s="39"/>
      <c r="F539" s="40"/>
      <c r="G539" s="40"/>
      <c r="H539" s="40"/>
      <c r="I539" s="40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40">
        <v>0.27083333333333331</v>
      </c>
      <c r="AH539" s="40">
        <v>0.27083333333333331</v>
      </c>
      <c r="AI539" s="40">
        <v>0.79166666666666663</v>
      </c>
      <c r="AJ539" s="40">
        <v>0.79166666666666663</v>
      </c>
      <c r="AK539" s="39">
        <v>58</v>
      </c>
      <c r="AL539" s="39"/>
      <c r="AN539" s="39" t="s">
        <v>332</v>
      </c>
      <c r="AO539" s="6" t="str">
        <f t="shared" si="8"/>
        <v>A2361</v>
      </c>
    </row>
    <row r="540" spans="1:41">
      <c r="A540" s="319">
        <v>45110</v>
      </c>
      <c r="B540" s="39" t="s">
        <v>9</v>
      </c>
      <c r="C540" s="39"/>
      <c r="D540" s="39"/>
      <c r="E540" s="39"/>
      <c r="F540" s="40"/>
      <c r="G540" s="40"/>
      <c r="H540" s="40"/>
      <c r="I540" s="40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40">
        <v>0.25</v>
      </c>
      <c r="AH540" s="40">
        <v>0.25</v>
      </c>
      <c r="AI540" s="40">
        <v>0.79166666666666663</v>
      </c>
      <c r="AJ540" s="40">
        <v>0.79166666666666663</v>
      </c>
      <c r="AK540" s="39">
        <v>278</v>
      </c>
      <c r="AL540" s="39"/>
      <c r="AN540" s="39" t="s">
        <v>333</v>
      </c>
      <c r="AO540" s="6" t="str">
        <f t="shared" si="8"/>
        <v>A2371</v>
      </c>
    </row>
    <row r="541" spans="1:41">
      <c r="A541" s="319">
        <v>45110</v>
      </c>
      <c r="B541" s="39" t="s">
        <v>10</v>
      </c>
      <c r="C541" s="39"/>
      <c r="D541" s="39"/>
      <c r="E541" s="39"/>
      <c r="F541" s="40"/>
      <c r="G541" s="40"/>
      <c r="H541" s="40"/>
      <c r="I541" s="40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40">
        <v>0.25</v>
      </c>
      <c r="AH541" s="40">
        <v>0.25</v>
      </c>
      <c r="AI541" s="40">
        <v>0.79166666666666663</v>
      </c>
      <c r="AJ541" s="40">
        <v>0.79166666666666663</v>
      </c>
      <c r="AK541" s="39">
        <v>134</v>
      </c>
      <c r="AL541" s="39"/>
      <c r="AN541" s="39" t="s">
        <v>334</v>
      </c>
      <c r="AO541" s="6" t="str">
        <f t="shared" si="8"/>
        <v>A2381</v>
      </c>
    </row>
    <row r="542" spans="1:41">
      <c r="A542" s="319">
        <v>45110</v>
      </c>
      <c r="B542" s="39" t="s">
        <v>11</v>
      </c>
      <c r="C542" s="39"/>
      <c r="D542" s="39"/>
      <c r="E542" s="39"/>
      <c r="F542" s="40"/>
      <c r="G542" s="40"/>
      <c r="H542" s="40"/>
      <c r="I542" s="40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40">
        <v>0.27083333333333331</v>
      </c>
      <c r="AH542" s="40">
        <v>0.27083333333333331</v>
      </c>
      <c r="AI542" s="40">
        <v>0.8125</v>
      </c>
      <c r="AJ542" s="40">
        <v>0.8125</v>
      </c>
      <c r="AK542" s="39">
        <v>259</v>
      </c>
      <c r="AL542" s="39"/>
      <c r="AN542" s="39" t="s">
        <v>335</v>
      </c>
      <c r="AO542" s="6" t="str">
        <f t="shared" si="8"/>
        <v>A2391</v>
      </c>
    </row>
    <row r="543" spans="1:41">
      <c r="A543" s="319">
        <v>45110</v>
      </c>
      <c r="B543" s="39" t="s">
        <v>12</v>
      </c>
      <c r="C543" s="39"/>
      <c r="D543" s="39"/>
      <c r="E543" s="39"/>
      <c r="F543" s="40"/>
      <c r="G543" s="40"/>
      <c r="H543" s="40"/>
      <c r="I543" s="40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40">
        <v>0.21527777777777779</v>
      </c>
      <c r="AH543" s="40">
        <v>0.21527777777777779</v>
      </c>
      <c r="AI543" s="40">
        <v>0.60416666666666663</v>
      </c>
      <c r="AJ543" s="40">
        <v>0.60416666666666663</v>
      </c>
      <c r="AK543" s="39">
        <v>278</v>
      </c>
      <c r="AL543" s="39"/>
      <c r="AN543" s="39" t="s">
        <v>336</v>
      </c>
      <c r="AO543" s="6" t="str">
        <f t="shared" si="8"/>
        <v>A2401</v>
      </c>
    </row>
    <row r="544" spans="1:41">
      <c r="A544" s="319">
        <v>45110</v>
      </c>
      <c r="B544" s="39" t="s">
        <v>13</v>
      </c>
      <c r="C544" s="39"/>
      <c r="D544" s="39"/>
      <c r="E544" s="39"/>
      <c r="F544" s="40"/>
      <c r="G544" s="40"/>
      <c r="H544" s="40"/>
      <c r="I544" s="40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40">
        <v>0.29166666666666669</v>
      </c>
      <c r="AH544" s="40">
        <v>0.29166666666666669</v>
      </c>
      <c r="AI544" s="40">
        <v>0.83333333333333337</v>
      </c>
      <c r="AJ544" s="40">
        <v>0.83333333333333337</v>
      </c>
      <c r="AK544" s="39">
        <v>259</v>
      </c>
      <c r="AL544" s="39"/>
      <c r="AN544" s="39" t="s">
        <v>337</v>
      </c>
      <c r="AO544" s="6" t="str">
        <f t="shared" si="8"/>
        <v>A2411</v>
      </c>
    </row>
    <row r="545" spans="1:41">
      <c r="A545" s="319">
        <v>45110</v>
      </c>
      <c r="B545" s="39" t="s">
        <v>14</v>
      </c>
      <c r="C545" s="39"/>
      <c r="D545" s="39"/>
      <c r="E545" s="39"/>
      <c r="F545" s="40"/>
      <c r="G545" s="40"/>
      <c r="H545" s="40"/>
      <c r="I545" s="40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40">
        <v>0.22916666666666666</v>
      </c>
      <c r="AH545" s="40">
        <v>0.22916666666666666</v>
      </c>
      <c r="AI545" s="40">
        <v>0.79166666666666663</v>
      </c>
      <c r="AJ545" s="40">
        <v>0.79166666666666663</v>
      </c>
      <c r="AK545" s="39">
        <v>118</v>
      </c>
      <c r="AL545" s="39"/>
      <c r="AN545" s="39" t="s">
        <v>338</v>
      </c>
      <c r="AO545" s="6" t="str">
        <f t="shared" si="8"/>
        <v>A2421</v>
      </c>
    </row>
    <row r="546" spans="1:41">
      <c r="A546" s="319">
        <v>45110</v>
      </c>
      <c r="B546" s="39" t="s">
        <v>15</v>
      </c>
      <c r="C546" s="39"/>
      <c r="D546" s="39"/>
      <c r="E546" s="39"/>
      <c r="F546" s="40"/>
      <c r="G546" s="40"/>
      <c r="H546" s="40"/>
      <c r="I546" s="40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40">
        <v>0.3125</v>
      </c>
      <c r="AH546" s="40">
        <v>0.3125</v>
      </c>
      <c r="AI546" s="40">
        <v>0.79166666666666663</v>
      </c>
      <c r="AJ546" s="40">
        <v>0.79166666666666663</v>
      </c>
      <c r="AK546" s="39">
        <v>259</v>
      </c>
      <c r="AL546" s="39"/>
      <c r="AN546" s="39" t="s">
        <v>339</v>
      </c>
      <c r="AO546" s="6" t="str">
        <f t="shared" si="8"/>
        <v>A2431</v>
      </c>
    </row>
    <row r="547" spans="1:41">
      <c r="A547" s="319">
        <v>45110</v>
      </c>
      <c r="B547" s="39" t="s">
        <v>16</v>
      </c>
      <c r="C547" s="39"/>
      <c r="D547" s="39"/>
      <c r="E547" s="39"/>
      <c r="F547" s="40"/>
      <c r="G547" s="40"/>
      <c r="H547" s="40"/>
      <c r="I547" s="40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40">
        <v>0.21527777777777779</v>
      </c>
      <c r="AH547" s="40">
        <v>0.21527777777777779</v>
      </c>
      <c r="AI547" s="40">
        <v>0.625</v>
      </c>
      <c r="AJ547" s="40">
        <v>0.625</v>
      </c>
      <c r="AK547" s="39">
        <v>175</v>
      </c>
      <c r="AL547" s="39"/>
      <c r="AN547" s="39" t="s">
        <v>340</v>
      </c>
      <c r="AO547" s="6" t="str">
        <f t="shared" si="8"/>
        <v>A2441</v>
      </c>
    </row>
    <row r="548" spans="1:41">
      <c r="A548" s="319">
        <v>45110</v>
      </c>
      <c r="B548" s="39" t="s">
        <v>17</v>
      </c>
      <c r="C548" s="39"/>
      <c r="D548" s="39"/>
      <c r="E548" s="39"/>
      <c r="F548" s="40"/>
      <c r="G548" s="40"/>
      <c r="H548" s="40"/>
      <c r="I548" s="40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40">
        <v>0.21527777777777779</v>
      </c>
      <c r="AH548" s="40">
        <v>0.21527777777777779</v>
      </c>
      <c r="AI548" s="40">
        <v>0.72916666666666663</v>
      </c>
      <c r="AJ548" s="40">
        <v>0.72916666666666663</v>
      </c>
      <c r="AK548" s="39">
        <v>221</v>
      </c>
      <c r="AL548" s="39"/>
      <c r="AN548" s="39" t="s">
        <v>341</v>
      </c>
      <c r="AO548" s="6" t="str">
        <f t="shared" si="8"/>
        <v>A2451</v>
      </c>
    </row>
    <row r="549" spans="1:41">
      <c r="A549" s="319">
        <v>45110</v>
      </c>
      <c r="B549" s="39" t="s">
        <v>18</v>
      </c>
      <c r="C549" s="39"/>
      <c r="D549" s="39"/>
      <c r="E549" s="39"/>
      <c r="F549" s="40"/>
      <c r="G549" s="40"/>
      <c r="H549" s="40"/>
      <c r="I549" s="40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40">
        <v>0.21527777777777779</v>
      </c>
      <c r="AH549" s="40">
        <v>0.21527777777777779</v>
      </c>
      <c r="AI549" s="40">
        <v>0.70833333333333337</v>
      </c>
      <c r="AJ549" s="40">
        <v>0.70833333333333337</v>
      </c>
      <c r="AK549" s="39">
        <v>222</v>
      </c>
      <c r="AL549" s="39"/>
      <c r="AN549" s="39" t="s">
        <v>342</v>
      </c>
      <c r="AO549" s="6" t="str">
        <f t="shared" si="8"/>
        <v>A2461</v>
      </c>
    </row>
    <row r="550" spans="1:41">
      <c r="A550" s="319">
        <v>45110</v>
      </c>
      <c r="B550" s="39" t="s">
        <v>19</v>
      </c>
      <c r="C550" s="39"/>
      <c r="D550" s="39"/>
      <c r="E550" s="39"/>
      <c r="F550" s="40"/>
      <c r="G550" s="40"/>
      <c r="H550" s="40"/>
      <c r="I550" s="40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40">
        <v>0.27083333333333331</v>
      </c>
      <c r="AH550" s="40">
        <v>0.27083333333333331</v>
      </c>
      <c r="AI550" s="40">
        <v>0.79166666666666663</v>
      </c>
      <c r="AJ550" s="40">
        <v>0.79166666666666663</v>
      </c>
      <c r="AK550" s="39">
        <v>291</v>
      </c>
      <c r="AL550" s="39"/>
      <c r="AN550" s="39" t="s">
        <v>343</v>
      </c>
      <c r="AO550" s="6" t="str">
        <f t="shared" si="8"/>
        <v>A2471</v>
      </c>
    </row>
    <row r="551" spans="1:41">
      <c r="A551" s="319">
        <v>45110</v>
      </c>
      <c r="B551" s="39" t="s">
        <v>20</v>
      </c>
      <c r="C551" s="39"/>
      <c r="D551" s="39"/>
      <c r="E551" s="39"/>
      <c r="F551" s="40"/>
      <c r="G551" s="40"/>
      <c r="H551" s="40"/>
      <c r="I551" s="40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40">
        <v>0.22916666666666666</v>
      </c>
      <c r="AH551" s="40">
        <v>0.22916666666666666</v>
      </c>
      <c r="AI551" s="40">
        <v>0.75</v>
      </c>
      <c r="AJ551" s="40">
        <v>0.75</v>
      </c>
      <c r="AK551" s="39">
        <v>100</v>
      </c>
      <c r="AL551" s="39"/>
      <c r="AN551" s="39" t="s">
        <v>344</v>
      </c>
      <c r="AO551" s="6" t="str">
        <f t="shared" si="8"/>
        <v>A2491</v>
      </c>
    </row>
    <row r="552" spans="1:41">
      <c r="A552" s="319">
        <v>45110</v>
      </c>
      <c r="B552" s="39" t="s">
        <v>21</v>
      </c>
      <c r="C552" s="39"/>
      <c r="D552" s="39"/>
      <c r="E552" s="39"/>
      <c r="F552" s="40"/>
      <c r="G552" s="40"/>
      <c r="H552" s="40"/>
      <c r="I552" s="40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40">
        <v>0.25</v>
      </c>
      <c r="AH552" s="40">
        <v>0.25</v>
      </c>
      <c r="AI552" s="40">
        <v>0.70833333333333337</v>
      </c>
      <c r="AJ552" s="40">
        <v>0.70833333333333337</v>
      </c>
      <c r="AK552" s="39">
        <v>161</v>
      </c>
      <c r="AL552" s="39"/>
      <c r="AN552" s="39" t="s">
        <v>345</v>
      </c>
      <c r="AO552" s="6" t="str">
        <f t="shared" si="8"/>
        <v>A2501</v>
      </c>
    </row>
    <row r="553" spans="1:41">
      <c r="A553" s="319">
        <v>45110</v>
      </c>
      <c r="B553" s="39" t="s">
        <v>22</v>
      </c>
      <c r="C553" s="39"/>
      <c r="D553" s="39"/>
      <c r="E553" s="39"/>
      <c r="F553" s="40"/>
      <c r="G553" s="40"/>
      <c r="H553" s="40"/>
      <c r="I553" s="40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40">
        <v>0.27083333333333331</v>
      </c>
      <c r="AH553" s="40">
        <v>0.27083333333333331</v>
      </c>
      <c r="AI553" s="40">
        <v>0.70833333333333337</v>
      </c>
      <c r="AJ553" s="40">
        <v>0.70833333333333337</v>
      </c>
      <c r="AK553" s="39">
        <v>58</v>
      </c>
      <c r="AL553" s="39"/>
      <c r="AN553" s="39" t="s">
        <v>346</v>
      </c>
      <c r="AO553" s="6" t="str">
        <f t="shared" si="8"/>
        <v>A2521</v>
      </c>
    </row>
    <row r="554" spans="1:41">
      <c r="A554" s="319">
        <v>45110</v>
      </c>
      <c r="B554" s="39" t="s">
        <v>23</v>
      </c>
      <c r="C554" s="39"/>
      <c r="D554" s="39"/>
      <c r="E554" s="39"/>
      <c r="F554" s="40"/>
      <c r="G554" s="40"/>
      <c r="H554" s="40"/>
      <c r="I554" s="40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40">
        <v>0.29166666666666669</v>
      </c>
      <c r="AH554" s="40">
        <v>0.29166666666666669</v>
      </c>
      <c r="AI554" s="40">
        <v>0.75</v>
      </c>
      <c r="AJ554" s="40">
        <v>0.75</v>
      </c>
      <c r="AK554" s="39">
        <v>278</v>
      </c>
      <c r="AL554" s="39"/>
      <c r="AN554" s="39" t="s">
        <v>347</v>
      </c>
      <c r="AO554" s="6" t="str">
        <f t="shared" si="8"/>
        <v>A2551</v>
      </c>
    </row>
    <row r="555" spans="1:41">
      <c r="A555" s="319">
        <v>45111</v>
      </c>
      <c r="B555" s="39" t="s">
        <v>5</v>
      </c>
      <c r="C555" s="39"/>
      <c r="D555" s="39"/>
      <c r="E555" s="39"/>
      <c r="F555" s="40"/>
      <c r="G555" s="40"/>
      <c r="H555" s="40"/>
      <c r="I555" s="40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40">
        <v>0.22916666666666666</v>
      </c>
      <c r="AH555" s="40">
        <v>0.22916666666666666</v>
      </c>
      <c r="AI555" s="40">
        <v>0.77083333333333337</v>
      </c>
      <c r="AJ555" s="40">
        <v>0.77083333333333337</v>
      </c>
      <c r="AK555" s="39">
        <v>134</v>
      </c>
      <c r="AL555" s="39"/>
      <c r="AN555" s="39" t="s">
        <v>329</v>
      </c>
      <c r="AO555" s="6" t="str">
        <f t="shared" si="8"/>
        <v>A2321</v>
      </c>
    </row>
    <row r="556" spans="1:41">
      <c r="A556" s="319">
        <v>45111</v>
      </c>
      <c r="B556" s="39" t="s">
        <v>6</v>
      </c>
      <c r="C556" s="39"/>
      <c r="D556" s="39"/>
      <c r="E556" s="39"/>
      <c r="F556" s="40"/>
      <c r="G556" s="40"/>
      <c r="H556" s="40"/>
      <c r="I556" s="40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40">
        <v>0.22916666666666666</v>
      </c>
      <c r="AH556" s="40">
        <v>0.22916666666666666</v>
      </c>
      <c r="AI556" s="40">
        <v>0.8125</v>
      </c>
      <c r="AJ556" s="40">
        <v>0.8125</v>
      </c>
      <c r="AK556" s="39">
        <v>259</v>
      </c>
      <c r="AL556" s="39"/>
      <c r="AN556" s="39" t="s">
        <v>330</v>
      </c>
      <c r="AO556" s="6" t="str">
        <f t="shared" si="8"/>
        <v>A2331</v>
      </c>
    </row>
    <row r="557" spans="1:41">
      <c r="A557" s="319">
        <v>45111</v>
      </c>
      <c r="B557" s="39" t="s">
        <v>7</v>
      </c>
      <c r="C557" s="39"/>
      <c r="D557" s="39"/>
      <c r="E557" s="39"/>
      <c r="F557" s="40"/>
      <c r="G557" s="40"/>
      <c r="H557" s="40"/>
      <c r="I557" s="40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40">
        <v>0.27083333333333331</v>
      </c>
      <c r="AH557" s="40">
        <v>0.27083333333333331</v>
      </c>
      <c r="AI557" s="40">
        <v>0.70833333333333337</v>
      </c>
      <c r="AJ557" s="40">
        <v>0.70833333333333337</v>
      </c>
      <c r="AK557" s="39">
        <v>278</v>
      </c>
      <c r="AL557" s="39"/>
      <c r="AN557" s="39" t="s">
        <v>331</v>
      </c>
      <c r="AO557" s="6" t="str">
        <f t="shared" si="8"/>
        <v>A2351</v>
      </c>
    </row>
    <row r="558" spans="1:41">
      <c r="A558" s="319">
        <v>45111</v>
      </c>
      <c r="B558" s="39" t="s">
        <v>8</v>
      </c>
      <c r="C558" s="39"/>
      <c r="D558" s="39"/>
      <c r="E558" s="39"/>
      <c r="F558" s="40"/>
      <c r="G558" s="40"/>
      <c r="H558" s="40"/>
      <c r="I558" s="40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40">
        <v>0.27083333333333331</v>
      </c>
      <c r="AH558" s="40">
        <v>0.27083333333333331</v>
      </c>
      <c r="AI558" s="40">
        <v>0.79166666666666663</v>
      </c>
      <c r="AJ558" s="40">
        <v>0.79166666666666663</v>
      </c>
      <c r="AK558" s="39">
        <v>259</v>
      </c>
      <c r="AL558" s="39"/>
      <c r="AN558" s="39" t="s">
        <v>332</v>
      </c>
      <c r="AO558" s="6" t="str">
        <f t="shared" si="8"/>
        <v>A2361</v>
      </c>
    </row>
    <row r="559" spans="1:41">
      <c r="A559" s="319">
        <v>45111</v>
      </c>
      <c r="B559" s="39" t="s">
        <v>9</v>
      </c>
      <c r="C559" s="39"/>
      <c r="D559" s="39"/>
      <c r="E559" s="39"/>
      <c r="F559" s="40"/>
      <c r="G559" s="40"/>
      <c r="H559" s="40"/>
      <c r="I559" s="40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40">
        <v>0.25</v>
      </c>
      <c r="AH559" s="40">
        <v>0.25</v>
      </c>
      <c r="AI559" s="40">
        <v>0.79166666666666663</v>
      </c>
      <c r="AJ559" s="40">
        <v>0.79166666666666663</v>
      </c>
      <c r="AK559" s="39">
        <v>118</v>
      </c>
      <c r="AL559" s="39"/>
      <c r="AN559" s="39" t="s">
        <v>333</v>
      </c>
      <c r="AO559" s="6" t="str">
        <f t="shared" si="8"/>
        <v>A2371</v>
      </c>
    </row>
    <row r="560" spans="1:41">
      <c r="A560" s="319">
        <v>45111</v>
      </c>
      <c r="B560" s="39" t="s">
        <v>10</v>
      </c>
      <c r="C560" s="39"/>
      <c r="D560" s="39"/>
      <c r="E560" s="39"/>
      <c r="F560" s="40"/>
      <c r="G560" s="40"/>
      <c r="H560" s="40"/>
      <c r="I560" s="40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40">
        <v>0.25</v>
      </c>
      <c r="AH560" s="40">
        <v>0.25</v>
      </c>
      <c r="AI560" s="40">
        <v>0.79166666666666663</v>
      </c>
      <c r="AJ560" s="40">
        <v>0.79166666666666663</v>
      </c>
      <c r="AK560" s="39">
        <v>259</v>
      </c>
      <c r="AL560" s="39"/>
      <c r="AN560" s="39" t="s">
        <v>334</v>
      </c>
      <c r="AO560" s="6" t="str">
        <f t="shared" si="8"/>
        <v>A2381</v>
      </c>
    </row>
    <row r="561" spans="1:41">
      <c r="A561" s="319">
        <v>45111</v>
      </c>
      <c r="B561" s="39" t="s">
        <v>11</v>
      </c>
      <c r="C561" s="39"/>
      <c r="D561" s="39"/>
      <c r="E561" s="39"/>
      <c r="F561" s="40"/>
      <c r="G561" s="40"/>
      <c r="H561" s="40"/>
      <c r="I561" s="40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40">
        <v>0.27083333333333331</v>
      </c>
      <c r="AH561" s="40">
        <v>0.27083333333333331</v>
      </c>
      <c r="AI561" s="40">
        <v>0.8125</v>
      </c>
      <c r="AJ561" s="40">
        <v>0.8125</v>
      </c>
      <c r="AK561" s="39">
        <v>175</v>
      </c>
      <c r="AL561" s="39"/>
      <c r="AN561" s="39" t="s">
        <v>335</v>
      </c>
      <c r="AO561" s="6" t="str">
        <f t="shared" si="8"/>
        <v>A2391</v>
      </c>
    </row>
    <row r="562" spans="1:41">
      <c r="A562" s="319">
        <v>45111</v>
      </c>
      <c r="B562" s="39" t="s">
        <v>12</v>
      </c>
      <c r="C562" s="39"/>
      <c r="D562" s="39"/>
      <c r="E562" s="39"/>
      <c r="F562" s="40"/>
      <c r="G562" s="40"/>
      <c r="H562" s="40"/>
      <c r="I562" s="40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40">
        <v>0.21527777777777779</v>
      </c>
      <c r="AH562" s="40">
        <v>0.21527777777777779</v>
      </c>
      <c r="AI562" s="40">
        <v>0.60416666666666663</v>
      </c>
      <c r="AJ562" s="40">
        <v>0.60416666666666663</v>
      </c>
      <c r="AK562" s="39">
        <v>221</v>
      </c>
      <c r="AL562" s="39"/>
      <c r="AN562" s="39" t="s">
        <v>336</v>
      </c>
      <c r="AO562" s="6" t="str">
        <f t="shared" si="8"/>
        <v>A2401</v>
      </c>
    </row>
    <row r="563" spans="1:41">
      <c r="A563" s="319">
        <v>45111</v>
      </c>
      <c r="B563" s="39" t="s">
        <v>13</v>
      </c>
      <c r="C563" s="39"/>
      <c r="D563" s="39"/>
      <c r="E563" s="39"/>
      <c r="F563" s="40"/>
      <c r="G563" s="40"/>
      <c r="H563" s="40"/>
      <c r="I563" s="40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40">
        <v>0.29166666666666669</v>
      </c>
      <c r="AH563" s="40">
        <v>0.29166666666666669</v>
      </c>
      <c r="AI563" s="40">
        <v>0.83333333333333337</v>
      </c>
      <c r="AJ563" s="40">
        <v>0.83333333333333337</v>
      </c>
      <c r="AK563" s="39">
        <v>222</v>
      </c>
      <c r="AL563" s="39"/>
      <c r="AN563" s="39" t="s">
        <v>337</v>
      </c>
      <c r="AO563" s="6" t="str">
        <f t="shared" si="8"/>
        <v>A2411</v>
      </c>
    </row>
    <row r="564" spans="1:41">
      <c r="A564" s="319">
        <v>45111</v>
      </c>
      <c r="B564" s="39" t="s">
        <v>14</v>
      </c>
      <c r="C564" s="39"/>
      <c r="D564" s="39"/>
      <c r="E564" s="39"/>
      <c r="F564" s="40"/>
      <c r="G564" s="40"/>
      <c r="H564" s="40"/>
      <c r="I564" s="40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40">
        <v>0.22916666666666666</v>
      </c>
      <c r="AH564" s="40">
        <v>0.22916666666666666</v>
      </c>
      <c r="AI564" s="40">
        <v>0.79166666666666663</v>
      </c>
      <c r="AJ564" s="40">
        <v>0.79166666666666663</v>
      </c>
      <c r="AK564" s="39">
        <v>291</v>
      </c>
      <c r="AL564" s="39"/>
      <c r="AN564" s="39" t="s">
        <v>338</v>
      </c>
      <c r="AO564" s="6" t="str">
        <f t="shared" si="8"/>
        <v>A2421</v>
      </c>
    </row>
    <row r="565" spans="1:41">
      <c r="A565" s="319">
        <v>45111</v>
      </c>
      <c r="B565" s="39" t="s">
        <v>15</v>
      </c>
      <c r="C565" s="39"/>
      <c r="D565" s="39"/>
      <c r="E565" s="39"/>
      <c r="F565" s="40"/>
      <c r="G565" s="40"/>
      <c r="H565" s="40"/>
      <c r="I565" s="40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40">
        <v>0.3125</v>
      </c>
      <c r="AH565" s="40">
        <v>0.3125</v>
      </c>
      <c r="AI565" s="40">
        <v>0.79166666666666663</v>
      </c>
      <c r="AJ565" s="40">
        <v>0.79166666666666663</v>
      </c>
      <c r="AK565" s="39">
        <v>100</v>
      </c>
      <c r="AL565" s="39"/>
      <c r="AN565" s="39" t="s">
        <v>339</v>
      </c>
      <c r="AO565" s="6" t="str">
        <f t="shared" si="8"/>
        <v>A2431</v>
      </c>
    </row>
    <row r="566" spans="1:41">
      <c r="A566" s="319">
        <v>45111</v>
      </c>
      <c r="B566" s="39" t="s">
        <v>16</v>
      </c>
      <c r="C566" s="39"/>
      <c r="D566" s="39"/>
      <c r="E566" s="39"/>
      <c r="F566" s="40"/>
      <c r="G566" s="40"/>
      <c r="H566" s="40"/>
      <c r="I566" s="40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40">
        <v>0.21527777777777779</v>
      </c>
      <c r="AH566" s="40">
        <v>0.21527777777777779</v>
      </c>
      <c r="AI566" s="40">
        <v>0.625</v>
      </c>
      <c r="AJ566" s="40">
        <v>0.625</v>
      </c>
      <c r="AK566" s="39">
        <v>161</v>
      </c>
      <c r="AL566" s="39"/>
      <c r="AN566" s="39" t="s">
        <v>340</v>
      </c>
      <c r="AO566" s="6" t="str">
        <f t="shared" si="8"/>
        <v>A2441</v>
      </c>
    </row>
    <row r="567" spans="1:41">
      <c r="A567" s="319">
        <v>45111</v>
      </c>
      <c r="B567" s="39" t="s">
        <v>17</v>
      </c>
      <c r="C567" s="39"/>
      <c r="D567" s="39"/>
      <c r="E567" s="39"/>
      <c r="F567" s="40"/>
      <c r="G567" s="40"/>
      <c r="H567" s="40"/>
      <c r="I567" s="40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40">
        <v>0.21527777777777779</v>
      </c>
      <c r="AH567" s="40">
        <v>0.21527777777777779</v>
      </c>
      <c r="AI567" s="40">
        <v>0.72916666666666663</v>
      </c>
      <c r="AJ567" s="40">
        <v>0.72916666666666663</v>
      </c>
      <c r="AK567" s="39">
        <v>58</v>
      </c>
      <c r="AL567" s="39"/>
      <c r="AN567" s="39" t="s">
        <v>341</v>
      </c>
      <c r="AO567" s="6" t="str">
        <f t="shared" si="8"/>
        <v>A2451</v>
      </c>
    </row>
    <row r="568" spans="1:41">
      <c r="A568" s="319">
        <v>45111</v>
      </c>
      <c r="B568" s="39" t="s">
        <v>18</v>
      </c>
      <c r="C568" s="39"/>
      <c r="D568" s="39"/>
      <c r="E568" s="39"/>
      <c r="F568" s="40"/>
      <c r="G568" s="40"/>
      <c r="H568" s="40"/>
      <c r="I568" s="40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40">
        <v>0.21527777777777779</v>
      </c>
      <c r="AH568" s="40">
        <v>0.21527777777777779</v>
      </c>
      <c r="AI568" s="40">
        <v>0.70833333333333337</v>
      </c>
      <c r="AJ568" s="40">
        <v>0.70833333333333337</v>
      </c>
      <c r="AK568" s="39">
        <v>278</v>
      </c>
      <c r="AL568" s="39"/>
      <c r="AN568" s="39" t="s">
        <v>342</v>
      </c>
      <c r="AO568" s="6" t="str">
        <f t="shared" si="8"/>
        <v>A2461</v>
      </c>
    </row>
    <row r="569" spans="1:41">
      <c r="A569" s="319">
        <v>45111</v>
      </c>
      <c r="B569" s="39" t="s">
        <v>19</v>
      </c>
      <c r="C569" s="39"/>
      <c r="D569" s="39"/>
      <c r="E569" s="39"/>
      <c r="F569" s="40"/>
      <c r="G569" s="40"/>
      <c r="H569" s="40"/>
      <c r="I569" s="40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40">
        <v>0.27083333333333331</v>
      </c>
      <c r="AH569" s="40">
        <v>0.27083333333333331</v>
      </c>
      <c r="AI569" s="40">
        <v>0.79166666666666663</v>
      </c>
      <c r="AJ569" s="40">
        <v>0.79166666666666663</v>
      </c>
      <c r="AK569" s="39">
        <v>134</v>
      </c>
      <c r="AL569" s="39"/>
      <c r="AN569" s="39" t="s">
        <v>343</v>
      </c>
      <c r="AO569" s="6" t="str">
        <f t="shared" si="8"/>
        <v>A2471</v>
      </c>
    </row>
    <row r="570" spans="1:41">
      <c r="A570" s="319">
        <v>45111</v>
      </c>
      <c r="B570" s="39" t="s">
        <v>20</v>
      </c>
      <c r="C570" s="39"/>
      <c r="D570" s="39"/>
      <c r="E570" s="39"/>
      <c r="F570" s="40"/>
      <c r="G570" s="40"/>
      <c r="H570" s="40"/>
      <c r="I570" s="40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40">
        <v>0.22916666666666666</v>
      </c>
      <c r="AH570" s="40">
        <v>0.22916666666666666</v>
      </c>
      <c r="AI570" s="40">
        <v>0.75</v>
      </c>
      <c r="AJ570" s="40">
        <v>0.75</v>
      </c>
      <c r="AK570" s="39">
        <v>259</v>
      </c>
      <c r="AL570" s="39"/>
      <c r="AN570" s="39" t="s">
        <v>344</v>
      </c>
      <c r="AO570" s="6" t="str">
        <f t="shared" si="8"/>
        <v>A2491</v>
      </c>
    </row>
    <row r="571" spans="1:41">
      <c r="A571" s="319">
        <v>45111</v>
      </c>
      <c r="B571" s="39" t="s">
        <v>21</v>
      </c>
      <c r="C571" s="39"/>
      <c r="D571" s="39"/>
      <c r="E571" s="39"/>
      <c r="F571" s="40"/>
      <c r="G571" s="40"/>
      <c r="H571" s="40"/>
      <c r="I571" s="40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40">
        <v>0.25</v>
      </c>
      <c r="AH571" s="40">
        <v>0.25</v>
      </c>
      <c r="AI571" s="40">
        <v>0.70833333333333337</v>
      </c>
      <c r="AJ571" s="40">
        <v>0.70833333333333337</v>
      </c>
      <c r="AK571" s="39">
        <v>278</v>
      </c>
      <c r="AL571" s="39"/>
      <c r="AN571" s="39" t="s">
        <v>345</v>
      </c>
      <c r="AO571" s="6" t="str">
        <f t="shared" si="8"/>
        <v>A2501</v>
      </c>
    </row>
    <row r="572" spans="1:41">
      <c r="A572" s="319">
        <v>45111</v>
      </c>
      <c r="B572" s="39" t="s">
        <v>22</v>
      </c>
      <c r="C572" s="39"/>
      <c r="D572" s="39"/>
      <c r="E572" s="39"/>
      <c r="F572" s="40"/>
      <c r="G572" s="40"/>
      <c r="H572" s="40"/>
      <c r="I572" s="40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40">
        <v>0.27083333333333331</v>
      </c>
      <c r="AH572" s="40">
        <v>0.27083333333333331</v>
      </c>
      <c r="AI572" s="40">
        <v>0.70833333333333337</v>
      </c>
      <c r="AJ572" s="40">
        <v>0.70833333333333337</v>
      </c>
      <c r="AK572" s="39">
        <v>259</v>
      </c>
      <c r="AL572" s="39"/>
      <c r="AN572" s="39" t="s">
        <v>346</v>
      </c>
      <c r="AO572" s="6" t="str">
        <f t="shared" si="8"/>
        <v>A2521</v>
      </c>
    </row>
    <row r="573" spans="1:41">
      <c r="A573" s="319">
        <v>45111</v>
      </c>
      <c r="B573" s="39" t="s">
        <v>23</v>
      </c>
      <c r="C573" s="39"/>
      <c r="D573" s="39"/>
      <c r="E573" s="39"/>
      <c r="F573" s="40"/>
      <c r="G573" s="40"/>
      <c r="H573" s="40"/>
      <c r="I573" s="40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40">
        <v>0.29166666666666669</v>
      </c>
      <c r="AH573" s="40">
        <v>0.29166666666666669</v>
      </c>
      <c r="AI573" s="40">
        <v>0.75</v>
      </c>
      <c r="AJ573" s="40">
        <v>0.75</v>
      </c>
      <c r="AK573" s="39">
        <v>118</v>
      </c>
      <c r="AL573" s="39"/>
      <c r="AN573" s="39" t="s">
        <v>347</v>
      </c>
      <c r="AO573" s="6" t="str">
        <f t="shared" si="8"/>
        <v>A2551</v>
      </c>
    </row>
    <row r="574" spans="1:41">
      <c r="A574" s="319">
        <v>45112</v>
      </c>
      <c r="B574" s="39" t="s">
        <v>5</v>
      </c>
      <c r="C574" s="39"/>
      <c r="D574" s="39"/>
      <c r="E574" s="39"/>
      <c r="F574" s="40"/>
      <c r="G574" s="40"/>
      <c r="H574" s="40"/>
      <c r="I574" s="40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40">
        <v>0.22916666666666666</v>
      </c>
      <c r="AH574" s="40">
        <v>0.22916666666666666</v>
      </c>
      <c r="AI574" s="40">
        <v>0.77083333333333337</v>
      </c>
      <c r="AJ574" s="40">
        <v>0.77083333333333337</v>
      </c>
      <c r="AK574" s="39">
        <v>259</v>
      </c>
      <c r="AL574" s="39"/>
      <c r="AN574" s="39" t="s">
        <v>329</v>
      </c>
      <c r="AO574" s="6" t="str">
        <f t="shared" si="8"/>
        <v>A2321</v>
      </c>
    </row>
    <row r="575" spans="1:41">
      <c r="A575" s="319">
        <v>45112</v>
      </c>
      <c r="B575" s="39" t="s">
        <v>6</v>
      </c>
      <c r="C575" s="39"/>
      <c r="D575" s="39"/>
      <c r="E575" s="39"/>
      <c r="F575" s="40"/>
      <c r="G575" s="40"/>
      <c r="H575" s="40"/>
      <c r="I575" s="40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40">
        <v>0.22916666666666666</v>
      </c>
      <c r="AH575" s="40">
        <v>0.22916666666666666</v>
      </c>
      <c r="AI575" s="40">
        <v>0.8125</v>
      </c>
      <c r="AJ575" s="40">
        <v>0.8125</v>
      </c>
      <c r="AK575" s="39">
        <v>175</v>
      </c>
      <c r="AL575" s="39"/>
      <c r="AN575" s="39" t="s">
        <v>330</v>
      </c>
      <c r="AO575" s="6" t="str">
        <f t="shared" si="8"/>
        <v>A2331</v>
      </c>
    </row>
    <row r="576" spans="1:41">
      <c r="A576" s="319">
        <v>45112</v>
      </c>
      <c r="B576" s="39" t="s">
        <v>7</v>
      </c>
      <c r="C576" s="39"/>
      <c r="D576" s="39"/>
      <c r="E576" s="39"/>
      <c r="F576" s="40"/>
      <c r="G576" s="40"/>
      <c r="H576" s="40"/>
      <c r="I576" s="40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40">
        <v>0.27083333333333331</v>
      </c>
      <c r="AH576" s="40">
        <v>0.27083333333333331</v>
      </c>
      <c r="AI576" s="40">
        <v>0.70833333333333337</v>
      </c>
      <c r="AJ576" s="40">
        <v>0.70833333333333337</v>
      </c>
      <c r="AK576" s="39">
        <v>221</v>
      </c>
      <c r="AL576" s="39"/>
      <c r="AN576" s="39" t="s">
        <v>331</v>
      </c>
      <c r="AO576" s="6" t="str">
        <f t="shared" si="8"/>
        <v>A2351</v>
      </c>
    </row>
    <row r="577" spans="1:41">
      <c r="A577" s="319">
        <v>45112</v>
      </c>
      <c r="B577" s="39" t="s">
        <v>8</v>
      </c>
      <c r="C577" s="39"/>
      <c r="D577" s="39"/>
      <c r="E577" s="39"/>
      <c r="F577" s="40"/>
      <c r="G577" s="40"/>
      <c r="H577" s="40"/>
      <c r="I577" s="40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40">
        <v>0.27083333333333331</v>
      </c>
      <c r="AH577" s="40">
        <v>0.27083333333333331</v>
      </c>
      <c r="AI577" s="40">
        <v>0.79166666666666663</v>
      </c>
      <c r="AJ577" s="40">
        <v>0.79166666666666663</v>
      </c>
      <c r="AK577" s="39">
        <v>222</v>
      </c>
      <c r="AL577" s="39"/>
      <c r="AN577" s="39" t="s">
        <v>332</v>
      </c>
      <c r="AO577" s="6" t="str">
        <f t="shared" si="8"/>
        <v>A2361</v>
      </c>
    </row>
    <row r="578" spans="1:41">
      <c r="A578" s="319">
        <v>45112</v>
      </c>
      <c r="B578" s="39" t="s">
        <v>9</v>
      </c>
      <c r="C578" s="39"/>
      <c r="D578" s="39"/>
      <c r="E578" s="39"/>
      <c r="F578" s="40"/>
      <c r="G578" s="40"/>
      <c r="H578" s="40"/>
      <c r="I578" s="40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40">
        <v>0.25</v>
      </c>
      <c r="AH578" s="40">
        <v>0.25</v>
      </c>
      <c r="AI578" s="40">
        <v>0.79166666666666663</v>
      </c>
      <c r="AJ578" s="40">
        <v>0.79166666666666663</v>
      </c>
      <c r="AK578" s="39">
        <v>100</v>
      </c>
      <c r="AL578" s="39"/>
      <c r="AN578" s="39" t="s">
        <v>333</v>
      </c>
      <c r="AO578" s="6" t="str">
        <f t="shared" si="8"/>
        <v>A2371</v>
      </c>
    </row>
    <row r="579" spans="1:41">
      <c r="A579" s="319">
        <v>45112</v>
      </c>
      <c r="B579" s="39" t="s">
        <v>10</v>
      </c>
      <c r="C579" s="39"/>
      <c r="D579" s="39"/>
      <c r="E579" s="39"/>
      <c r="F579" s="40"/>
      <c r="G579" s="40"/>
      <c r="H579" s="40"/>
      <c r="I579" s="40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40">
        <v>0.25</v>
      </c>
      <c r="AH579" s="40">
        <v>0.25</v>
      </c>
      <c r="AI579" s="40">
        <v>0.79166666666666663</v>
      </c>
      <c r="AJ579" s="40">
        <v>0.79166666666666663</v>
      </c>
      <c r="AK579" s="39">
        <v>161</v>
      </c>
      <c r="AL579" s="39"/>
      <c r="AN579" s="39" t="s">
        <v>334</v>
      </c>
      <c r="AO579" s="6" t="str">
        <f t="shared" si="8"/>
        <v>A2381</v>
      </c>
    </row>
    <row r="580" spans="1:41">
      <c r="A580" s="319">
        <v>45112</v>
      </c>
      <c r="B580" s="39" t="s">
        <v>11</v>
      </c>
      <c r="C580" s="39"/>
      <c r="D580" s="39"/>
      <c r="E580" s="39"/>
      <c r="F580" s="40"/>
      <c r="G580" s="40"/>
      <c r="H580" s="40"/>
      <c r="I580" s="40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40">
        <v>0.27083333333333331</v>
      </c>
      <c r="AH580" s="40">
        <v>0.27083333333333331</v>
      </c>
      <c r="AI580" s="40">
        <v>0.8125</v>
      </c>
      <c r="AJ580" s="40">
        <v>0.8125</v>
      </c>
      <c r="AK580" s="39">
        <v>58</v>
      </c>
      <c r="AL580" s="39"/>
      <c r="AN580" s="39" t="s">
        <v>335</v>
      </c>
      <c r="AO580" s="6" t="str">
        <f t="shared" si="8"/>
        <v>A2391</v>
      </c>
    </row>
    <row r="581" spans="1:41">
      <c r="A581" s="319">
        <v>45112</v>
      </c>
      <c r="B581" s="39" t="s">
        <v>12</v>
      </c>
      <c r="C581" s="39"/>
      <c r="D581" s="39"/>
      <c r="E581" s="39"/>
      <c r="F581" s="40"/>
      <c r="G581" s="40"/>
      <c r="H581" s="40"/>
      <c r="I581" s="40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40">
        <v>0.21527777777777779</v>
      </c>
      <c r="AH581" s="40">
        <v>0.21527777777777779</v>
      </c>
      <c r="AI581" s="40">
        <v>0.60416666666666663</v>
      </c>
      <c r="AJ581" s="40">
        <v>0.60416666666666663</v>
      </c>
      <c r="AK581" s="39">
        <v>278</v>
      </c>
      <c r="AL581" s="39"/>
      <c r="AN581" s="39" t="s">
        <v>336</v>
      </c>
      <c r="AO581" s="6" t="str">
        <f t="shared" ref="AO581:AO630" si="9">MID(AN581,2,4)&amp;"1"</f>
        <v>A2401</v>
      </c>
    </row>
    <row r="582" spans="1:41">
      <c r="A582" s="319">
        <v>45112</v>
      </c>
      <c r="B582" s="39" t="s">
        <v>13</v>
      </c>
      <c r="C582" s="39"/>
      <c r="D582" s="39"/>
      <c r="E582" s="39"/>
      <c r="F582" s="40"/>
      <c r="G582" s="40"/>
      <c r="H582" s="40"/>
      <c r="I582" s="40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40">
        <v>0.29166666666666669</v>
      </c>
      <c r="AH582" s="40">
        <v>0.29166666666666669</v>
      </c>
      <c r="AI582" s="40">
        <v>0.83333333333333337</v>
      </c>
      <c r="AJ582" s="40">
        <v>0.83333333333333337</v>
      </c>
      <c r="AK582" s="39">
        <v>134</v>
      </c>
      <c r="AL582" s="39"/>
      <c r="AN582" s="39" t="s">
        <v>337</v>
      </c>
      <c r="AO582" s="6" t="str">
        <f t="shared" si="9"/>
        <v>A2411</v>
      </c>
    </row>
    <row r="583" spans="1:41">
      <c r="A583" s="319">
        <v>45112</v>
      </c>
      <c r="B583" s="39" t="s">
        <v>14</v>
      </c>
      <c r="C583" s="39"/>
      <c r="D583" s="39"/>
      <c r="E583" s="39"/>
      <c r="F583" s="40"/>
      <c r="G583" s="40"/>
      <c r="H583" s="40"/>
      <c r="I583" s="40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40">
        <v>0.22916666666666666</v>
      </c>
      <c r="AH583" s="40">
        <v>0.22916666666666666</v>
      </c>
      <c r="AI583" s="40">
        <v>0.79166666666666663</v>
      </c>
      <c r="AJ583" s="40">
        <v>0.79166666666666663</v>
      </c>
      <c r="AK583" s="39">
        <v>259</v>
      </c>
      <c r="AL583" s="39"/>
      <c r="AN583" s="39" t="s">
        <v>338</v>
      </c>
      <c r="AO583" s="6" t="str">
        <f t="shared" si="9"/>
        <v>A2421</v>
      </c>
    </row>
    <row r="584" spans="1:41">
      <c r="A584" s="319">
        <v>45112</v>
      </c>
      <c r="B584" s="39" t="s">
        <v>15</v>
      </c>
      <c r="C584" s="39"/>
      <c r="D584" s="39"/>
      <c r="E584" s="39"/>
      <c r="F584" s="40"/>
      <c r="G584" s="40"/>
      <c r="H584" s="40"/>
      <c r="I584" s="40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40">
        <v>0.3125</v>
      </c>
      <c r="AH584" s="40">
        <v>0.3125</v>
      </c>
      <c r="AI584" s="40">
        <v>0.79166666666666663</v>
      </c>
      <c r="AJ584" s="40">
        <v>0.79166666666666663</v>
      </c>
      <c r="AK584" s="39">
        <v>278</v>
      </c>
      <c r="AL584" s="39"/>
      <c r="AN584" s="39" t="s">
        <v>339</v>
      </c>
      <c r="AO584" s="6" t="str">
        <f t="shared" si="9"/>
        <v>A2431</v>
      </c>
    </row>
    <row r="585" spans="1:41">
      <c r="A585" s="319">
        <v>45112</v>
      </c>
      <c r="B585" s="39" t="s">
        <v>16</v>
      </c>
      <c r="C585" s="39"/>
      <c r="D585" s="39"/>
      <c r="E585" s="39"/>
      <c r="F585" s="40"/>
      <c r="G585" s="40"/>
      <c r="H585" s="40"/>
      <c r="I585" s="40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40">
        <v>0.21527777777777779</v>
      </c>
      <c r="AH585" s="40">
        <v>0.21527777777777779</v>
      </c>
      <c r="AI585" s="40">
        <v>0.625</v>
      </c>
      <c r="AJ585" s="40">
        <v>0.625</v>
      </c>
      <c r="AK585" s="39">
        <v>259</v>
      </c>
      <c r="AL585" s="39"/>
      <c r="AN585" s="39" t="s">
        <v>340</v>
      </c>
      <c r="AO585" s="6" t="str">
        <f t="shared" si="9"/>
        <v>A2441</v>
      </c>
    </row>
    <row r="586" spans="1:41">
      <c r="A586" s="319">
        <v>45112</v>
      </c>
      <c r="B586" s="39" t="s">
        <v>17</v>
      </c>
      <c r="C586" s="39"/>
      <c r="D586" s="39"/>
      <c r="E586" s="39"/>
      <c r="F586" s="40"/>
      <c r="G586" s="40"/>
      <c r="H586" s="40"/>
      <c r="I586" s="40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40">
        <v>0.21527777777777779</v>
      </c>
      <c r="AH586" s="40">
        <v>0.21527777777777779</v>
      </c>
      <c r="AI586" s="40">
        <v>0.72916666666666663</v>
      </c>
      <c r="AJ586" s="40">
        <v>0.72916666666666663</v>
      </c>
      <c r="AK586" s="39">
        <v>118</v>
      </c>
      <c r="AL586" s="39"/>
      <c r="AN586" s="39" t="s">
        <v>341</v>
      </c>
      <c r="AO586" s="6" t="str">
        <f t="shared" si="9"/>
        <v>A2451</v>
      </c>
    </row>
    <row r="587" spans="1:41">
      <c r="A587" s="319">
        <v>45112</v>
      </c>
      <c r="B587" s="39" t="s">
        <v>18</v>
      </c>
      <c r="C587" s="39"/>
      <c r="D587" s="39"/>
      <c r="E587" s="39"/>
      <c r="F587" s="40"/>
      <c r="G587" s="40"/>
      <c r="H587" s="40"/>
      <c r="I587" s="40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40">
        <v>0.21527777777777779</v>
      </c>
      <c r="AH587" s="40">
        <v>0.21527777777777779</v>
      </c>
      <c r="AI587" s="40">
        <v>0.70833333333333337</v>
      </c>
      <c r="AJ587" s="40">
        <v>0.70833333333333337</v>
      </c>
      <c r="AK587" s="39">
        <v>259</v>
      </c>
      <c r="AL587" s="39"/>
      <c r="AN587" s="39" t="s">
        <v>342</v>
      </c>
      <c r="AO587" s="6" t="str">
        <f t="shared" si="9"/>
        <v>A2461</v>
      </c>
    </row>
    <row r="588" spans="1:41">
      <c r="A588" s="319">
        <v>45112</v>
      </c>
      <c r="B588" s="39" t="s">
        <v>19</v>
      </c>
      <c r="C588" s="39"/>
      <c r="D588" s="39"/>
      <c r="E588" s="39"/>
      <c r="F588" s="40"/>
      <c r="G588" s="40"/>
      <c r="H588" s="40"/>
      <c r="I588" s="40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40">
        <v>0.27083333333333331</v>
      </c>
      <c r="AH588" s="40">
        <v>0.27083333333333331</v>
      </c>
      <c r="AI588" s="40">
        <v>0.79166666666666663</v>
      </c>
      <c r="AJ588" s="40">
        <v>0.79166666666666663</v>
      </c>
      <c r="AK588" s="39">
        <v>175</v>
      </c>
      <c r="AL588" s="39"/>
      <c r="AN588" s="39" t="s">
        <v>343</v>
      </c>
      <c r="AO588" s="6" t="str">
        <f t="shared" si="9"/>
        <v>A2471</v>
      </c>
    </row>
    <row r="589" spans="1:41">
      <c r="A589" s="319">
        <v>45112</v>
      </c>
      <c r="B589" s="39" t="s">
        <v>20</v>
      </c>
      <c r="C589" s="39"/>
      <c r="D589" s="39"/>
      <c r="E589" s="39"/>
      <c r="F589" s="40"/>
      <c r="G589" s="40"/>
      <c r="H589" s="40"/>
      <c r="I589" s="40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40">
        <v>0.22916666666666666</v>
      </c>
      <c r="AH589" s="40">
        <v>0.22916666666666666</v>
      </c>
      <c r="AI589" s="40">
        <v>0.75</v>
      </c>
      <c r="AJ589" s="40">
        <v>0.75</v>
      </c>
      <c r="AK589" s="39">
        <v>221</v>
      </c>
      <c r="AL589" s="39"/>
      <c r="AN589" s="39" t="s">
        <v>344</v>
      </c>
      <c r="AO589" s="6" t="str">
        <f t="shared" si="9"/>
        <v>A2491</v>
      </c>
    </row>
    <row r="590" spans="1:41">
      <c r="A590" s="319">
        <v>45112</v>
      </c>
      <c r="B590" s="39" t="s">
        <v>21</v>
      </c>
      <c r="C590" s="39"/>
      <c r="D590" s="39"/>
      <c r="E590" s="39"/>
      <c r="F590" s="40"/>
      <c r="G590" s="40"/>
      <c r="H590" s="40"/>
      <c r="I590" s="40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40">
        <v>0.25</v>
      </c>
      <c r="AH590" s="40">
        <v>0.25</v>
      </c>
      <c r="AI590" s="40">
        <v>0.70833333333333337</v>
      </c>
      <c r="AJ590" s="40">
        <v>0.70833333333333337</v>
      </c>
      <c r="AK590" s="39">
        <v>222</v>
      </c>
      <c r="AL590" s="39"/>
      <c r="AN590" s="39" t="s">
        <v>345</v>
      </c>
      <c r="AO590" s="6" t="str">
        <f t="shared" si="9"/>
        <v>A2501</v>
      </c>
    </row>
    <row r="591" spans="1:41">
      <c r="A591" s="319">
        <v>45112</v>
      </c>
      <c r="B591" s="39" t="s">
        <v>22</v>
      </c>
      <c r="C591" s="39"/>
      <c r="D591" s="39"/>
      <c r="E591" s="39"/>
      <c r="F591" s="40"/>
      <c r="G591" s="40"/>
      <c r="H591" s="40"/>
      <c r="I591" s="40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40">
        <v>0.27083333333333331</v>
      </c>
      <c r="AH591" s="40">
        <v>0.27083333333333331</v>
      </c>
      <c r="AI591" s="40">
        <v>0.70833333333333337</v>
      </c>
      <c r="AJ591" s="40">
        <v>0.70833333333333337</v>
      </c>
      <c r="AK591" s="39">
        <v>291</v>
      </c>
      <c r="AL591" s="39"/>
      <c r="AN591" s="39" t="s">
        <v>346</v>
      </c>
      <c r="AO591" s="6" t="str">
        <f t="shared" si="9"/>
        <v>A2521</v>
      </c>
    </row>
    <row r="592" spans="1:41">
      <c r="A592" s="319">
        <v>45112</v>
      </c>
      <c r="B592" s="39" t="s">
        <v>23</v>
      </c>
      <c r="C592" s="39"/>
      <c r="D592" s="39"/>
      <c r="E592" s="39"/>
      <c r="F592" s="40"/>
      <c r="G592" s="40"/>
      <c r="H592" s="40"/>
      <c r="I592" s="40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40">
        <v>0.29166666666666669</v>
      </c>
      <c r="AH592" s="40">
        <v>0.29166666666666669</v>
      </c>
      <c r="AI592" s="40">
        <v>0.75</v>
      </c>
      <c r="AJ592" s="40">
        <v>0.75</v>
      </c>
      <c r="AK592" s="39">
        <v>100</v>
      </c>
      <c r="AL592" s="39"/>
      <c r="AN592" s="39" t="s">
        <v>347</v>
      </c>
      <c r="AO592" s="6" t="str">
        <f t="shared" si="9"/>
        <v>A2551</v>
      </c>
    </row>
    <row r="593" spans="1:41">
      <c r="A593" s="319">
        <v>45113</v>
      </c>
      <c r="B593" s="39" t="s">
        <v>5</v>
      </c>
      <c r="C593" s="39"/>
      <c r="D593" s="39"/>
      <c r="E593" s="39"/>
      <c r="F593" s="40"/>
      <c r="G593" s="40"/>
      <c r="H593" s="40"/>
      <c r="I593" s="40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40">
        <v>0.22916666666666666</v>
      </c>
      <c r="AH593" s="40">
        <v>0.22916666666666666</v>
      </c>
      <c r="AI593" s="40">
        <v>0.77083333333333337</v>
      </c>
      <c r="AJ593" s="40">
        <v>0.77083333333333337</v>
      </c>
      <c r="AK593" s="39">
        <v>161</v>
      </c>
      <c r="AL593" s="39"/>
      <c r="AN593" s="39" t="s">
        <v>329</v>
      </c>
      <c r="AO593" s="6" t="str">
        <f t="shared" si="9"/>
        <v>A2321</v>
      </c>
    </row>
    <row r="594" spans="1:41">
      <c r="A594" s="319">
        <v>45113</v>
      </c>
      <c r="B594" s="39" t="s">
        <v>6</v>
      </c>
      <c r="C594" s="39"/>
      <c r="D594" s="39"/>
      <c r="E594" s="39"/>
      <c r="F594" s="40"/>
      <c r="G594" s="40"/>
      <c r="H594" s="40"/>
      <c r="I594" s="40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40">
        <v>0.22916666666666666</v>
      </c>
      <c r="AH594" s="40">
        <v>0.22916666666666666</v>
      </c>
      <c r="AI594" s="40">
        <v>0.8125</v>
      </c>
      <c r="AJ594" s="40">
        <v>0.8125</v>
      </c>
      <c r="AK594" s="39">
        <v>58</v>
      </c>
      <c r="AL594" s="39"/>
      <c r="AN594" s="39" t="s">
        <v>330</v>
      </c>
      <c r="AO594" s="6" t="str">
        <f t="shared" si="9"/>
        <v>A2331</v>
      </c>
    </row>
    <row r="595" spans="1:41">
      <c r="A595" s="319">
        <v>45113</v>
      </c>
      <c r="B595" s="39" t="s">
        <v>7</v>
      </c>
      <c r="C595" s="39"/>
      <c r="D595" s="39"/>
      <c r="E595" s="39"/>
      <c r="F595" s="40"/>
      <c r="G595" s="40"/>
      <c r="H595" s="40"/>
      <c r="I595" s="40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40">
        <v>0.27083333333333331</v>
      </c>
      <c r="AH595" s="40">
        <v>0.27083333333333331</v>
      </c>
      <c r="AI595" s="40">
        <v>0.70833333333333337</v>
      </c>
      <c r="AJ595" s="40">
        <v>0.70833333333333337</v>
      </c>
      <c r="AK595" s="39">
        <v>278</v>
      </c>
      <c r="AL595" s="39"/>
      <c r="AN595" s="39" t="s">
        <v>331</v>
      </c>
      <c r="AO595" s="6" t="str">
        <f t="shared" si="9"/>
        <v>A2351</v>
      </c>
    </row>
    <row r="596" spans="1:41">
      <c r="A596" s="319">
        <v>45113</v>
      </c>
      <c r="B596" s="39" t="s">
        <v>8</v>
      </c>
      <c r="C596" s="39"/>
      <c r="D596" s="39"/>
      <c r="E596" s="39"/>
      <c r="F596" s="40"/>
      <c r="G596" s="40"/>
      <c r="H596" s="40"/>
      <c r="I596" s="40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40">
        <v>0.27083333333333331</v>
      </c>
      <c r="AH596" s="40">
        <v>0.27083333333333331</v>
      </c>
      <c r="AI596" s="40">
        <v>0.79166666666666663</v>
      </c>
      <c r="AJ596" s="40">
        <v>0.79166666666666663</v>
      </c>
      <c r="AK596" s="39">
        <v>134</v>
      </c>
      <c r="AL596" s="39"/>
      <c r="AN596" s="39" t="s">
        <v>332</v>
      </c>
      <c r="AO596" s="6" t="str">
        <f t="shared" si="9"/>
        <v>A2361</v>
      </c>
    </row>
    <row r="597" spans="1:41">
      <c r="A597" s="319">
        <v>45113</v>
      </c>
      <c r="B597" s="39" t="s">
        <v>9</v>
      </c>
      <c r="C597" s="39"/>
      <c r="D597" s="39"/>
      <c r="E597" s="39"/>
      <c r="F597" s="40"/>
      <c r="G597" s="40"/>
      <c r="H597" s="40"/>
      <c r="I597" s="40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40">
        <v>0.25</v>
      </c>
      <c r="AH597" s="40">
        <v>0.25</v>
      </c>
      <c r="AI597" s="40">
        <v>0.79166666666666663</v>
      </c>
      <c r="AJ597" s="40">
        <v>0.79166666666666663</v>
      </c>
      <c r="AK597" s="39">
        <v>259</v>
      </c>
      <c r="AL597" s="39"/>
      <c r="AN597" s="39" t="s">
        <v>333</v>
      </c>
      <c r="AO597" s="6" t="str">
        <f t="shared" si="9"/>
        <v>A2371</v>
      </c>
    </row>
    <row r="598" spans="1:41">
      <c r="A598" s="319">
        <v>45113</v>
      </c>
      <c r="B598" s="39" t="s">
        <v>10</v>
      </c>
      <c r="C598" s="39"/>
      <c r="D598" s="39"/>
      <c r="E598" s="39"/>
      <c r="F598" s="40"/>
      <c r="G598" s="40"/>
      <c r="H598" s="40"/>
      <c r="I598" s="40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40">
        <v>0.25</v>
      </c>
      <c r="AH598" s="40">
        <v>0.25</v>
      </c>
      <c r="AI598" s="40">
        <v>0.79166666666666663</v>
      </c>
      <c r="AJ598" s="40">
        <v>0.79166666666666663</v>
      </c>
      <c r="AK598" s="39">
        <v>278</v>
      </c>
      <c r="AL598" s="39"/>
      <c r="AN598" s="39" t="s">
        <v>334</v>
      </c>
      <c r="AO598" s="6" t="str">
        <f t="shared" si="9"/>
        <v>A2381</v>
      </c>
    </row>
    <row r="599" spans="1:41">
      <c r="A599" s="319">
        <v>45113</v>
      </c>
      <c r="B599" s="39" t="s">
        <v>11</v>
      </c>
      <c r="C599" s="39"/>
      <c r="D599" s="39"/>
      <c r="E599" s="39"/>
      <c r="F599" s="40"/>
      <c r="G599" s="40"/>
      <c r="H599" s="40"/>
      <c r="I599" s="40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40">
        <v>0.27083333333333331</v>
      </c>
      <c r="AH599" s="40">
        <v>0.27083333333333331</v>
      </c>
      <c r="AI599" s="40">
        <v>0.8125</v>
      </c>
      <c r="AJ599" s="40">
        <v>0.8125</v>
      </c>
      <c r="AK599" s="39">
        <v>259</v>
      </c>
      <c r="AL599" s="39"/>
      <c r="AN599" s="39" t="s">
        <v>335</v>
      </c>
      <c r="AO599" s="6" t="str">
        <f t="shared" si="9"/>
        <v>A2391</v>
      </c>
    </row>
    <row r="600" spans="1:41">
      <c r="A600" s="319">
        <v>45113</v>
      </c>
      <c r="B600" s="39" t="s">
        <v>12</v>
      </c>
      <c r="C600" s="39"/>
      <c r="D600" s="39"/>
      <c r="E600" s="39"/>
      <c r="F600" s="40"/>
      <c r="G600" s="40"/>
      <c r="H600" s="40"/>
      <c r="I600" s="40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40">
        <v>0.21527777777777779</v>
      </c>
      <c r="AH600" s="40">
        <v>0.21527777777777779</v>
      </c>
      <c r="AI600" s="40">
        <v>0.60416666666666663</v>
      </c>
      <c r="AJ600" s="40">
        <v>0.60416666666666663</v>
      </c>
      <c r="AK600" s="39">
        <v>118</v>
      </c>
      <c r="AL600" s="39"/>
      <c r="AN600" s="39" t="s">
        <v>336</v>
      </c>
      <c r="AO600" s="6" t="str">
        <f t="shared" si="9"/>
        <v>A2401</v>
      </c>
    </row>
    <row r="601" spans="1:41">
      <c r="A601" s="319">
        <v>45113</v>
      </c>
      <c r="B601" s="39" t="s">
        <v>13</v>
      </c>
      <c r="C601" s="39"/>
      <c r="D601" s="39"/>
      <c r="E601" s="39"/>
      <c r="F601" s="40"/>
      <c r="G601" s="40"/>
      <c r="H601" s="40"/>
      <c r="I601" s="40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40">
        <v>0.29166666666666669</v>
      </c>
      <c r="AH601" s="40">
        <v>0.29166666666666669</v>
      </c>
      <c r="AI601" s="40">
        <v>0.83333333333333337</v>
      </c>
      <c r="AJ601" s="40">
        <v>0.83333333333333337</v>
      </c>
      <c r="AK601" s="39">
        <v>259</v>
      </c>
      <c r="AL601" s="39"/>
      <c r="AN601" s="39" t="s">
        <v>337</v>
      </c>
      <c r="AO601" s="6" t="str">
        <f t="shared" si="9"/>
        <v>A2411</v>
      </c>
    </row>
    <row r="602" spans="1:41">
      <c r="A602" s="319">
        <v>45113</v>
      </c>
      <c r="B602" s="39" t="s">
        <v>14</v>
      </c>
      <c r="C602" s="39"/>
      <c r="D602" s="39"/>
      <c r="E602" s="39"/>
      <c r="F602" s="40"/>
      <c r="G602" s="40"/>
      <c r="H602" s="40"/>
      <c r="I602" s="40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40">
        <v>0.22916666666666666</v>
      </c>
      <c r="AH602" s="40">
        <v>0.22916666666666666</v>
      </c>
      <c r="AI602" s="40">
        <v>0.79166666666666663</v>
      </c>
      <c r="AJ602" s="40">
        <v>0.79166666666666663</v>
      </c>
      <c r="AK602" s="39">
        <v>175</v>
      </c>
      <c r="AL602" s="39"/>
      <c r="AN602" s="39" t="s">
        <v>338</v>
      </c>
      <c r="AO602" s="6" t="str">
        <f t="shared" si="9"/>
        <v>A2421</v>
      </c>
    </row>
    <row r="603" spans="1:41">
      <c r="A603" s="319">
        <v>45113</v>
      </c>
      <c r="B603" s="39" t="s">
        <v>15</v>
      </c>
      <c r="C603" s="39"/>
      <c r="D603" s="39"/>
      <c r="E603" s="39"/>
      <c r="F603" s="40"/>
      <c r="G603" s="40"/>
      <c r="H603" s="40"/>
      <c r="I603" s="40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40">
        <v>0.3125</v>
      </c>
      <c r="AH603" s="40">
        <v>0.3125</v>
      </c>
      <c r="AI603" s="40">
        <v>0.79166666666666663</v>
      </c>
      <c r="AJ603" s="40">
        <v>0.79166666666666663</v>
      </c>
      <c r="AK603" s="39">
        <v>221</v>
      </c>
      <c r="AL603" s="39"/>
      <c r="AN603" s="39" t="s">
        <v>339</v>
      </c>
      <c r="AO603" s="6" t="str">
        <f t="shared" si="9"/>
        <v>A2431</v>
      </c>
    </row>
    <row r="604" spans="1:41">
      <c r="A604" s="319">
        <v>45113</v>
      </c>
      <c r="B604" s="39" t="s">
        <v>16</v>
      </c>
      <c r="C604" s="39"/>
      <c r="D604" s="39"/>
      <c r="E604" s="39"/>
      <c r="F604" s="40"/>
      <c r="G604" s="40"/>
      <c r="H604" s="40"/>
      <c r="I604" s="40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40">
        <v>0.21527777777777779</v>
      </c>
      <c r="AH604" s="40">
        <v>0.21527777777777779</v>
      </c>
      <c r="AI604" s="40">
        <v>0.625</v>
      </c>
      <c r="AJ604" s="40">
        <v>0.625</v>
      </c>
      <c r="AK604" s="39">
        <v>222</v>
      </c>
      <c r="AL604" s="39"/>
      <c r="AN604" s="39" t="s">
        <v>340</v>
      </c>
      <c r="AO604" s="6" t="str">
        <f t="shared" si="9"/>
        <v>A2441</v>
      </c>
    </row>
    <row r="605" spans="1:41">
      <c r="A605" s="319">
        <v>45113</v>
      </c>
      <c r="B605" s="39" t="s">
        <v>17</v>
      </c>
      <c r="C605" s="39"/>
      <c r="D605" s="39"/>
      <c r="E605" s="39"/>
      <c r="F605" s="40"/>
      <c r="G605" s="40"/>
      <c r="H605" s="40"/>
      <c r="I605" s="40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40">
        <v>0.21527777777777779</v>
      </c>
      <c r="AH605" s="40">
        <v>0.21527777777777779</v>
      </c>
      <c r="AI605" s="40">
        <v>0.72916666666666663</v>
      </c>
      <c r="AJ605" s="40">
        <v>0.72916666666666663</v>
      </c>
      <c r="AK605" s="39">
        <v>100</v>
      </c>
      <c r="AL605" s="39"/>
      <c r="AN605" s="39" t="s">
        <v>341</v>
      </c>
      <c r="AO605" s="6" t="str">
        <f t="shared" si="9"/>
        <v>A2451</v>
      </c>
    </row>
    <row r="606" spans="1:41">
      <c r="A606" s="319">
        <v>45113</v>
      </c>
      <c r="B606" s="39" t="s">
        <v>18</v>
      </c>
      <c r="C606" s="39"/>
      <c r="D606" s="39"/>
      <c r="E606" s="39"/>
      <c r="F606" s="40"/>
      <c r="G606" s="40"/>
      <c r="H606" s="40"/>
      <c r="I606" s="40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40">
        <v>0.21527777777777779</v>
      </c>
      <c r="AH606" s="40">
        <v>0.21527777777777779</v>
      </c>
      <c r="AI606" s="40">
        <v>0.70833333333333337</v>
      </c>
      <c r="AJ606" s="40">
        <v>0.70833333333333337</v>
      </c>
      <c r="AK606" s="39">
        <v>100</v>
      </c>
      <c r="AL606" s="39"/>
      <c r="AN606" s="39" t="s">
        <v>342</v>
      </c>
      <c r="AO606" s="6" t="str">
        <f t="shared" si="9"/>
        <v>A2461</v>
      </c>
    </row>
    <row r="607" spans="1:41">
      <c r="A607" s="319">
        <v>45113</v>
      </c>
      <c r="B607" s="39" t="s">
        <v>19</v>
      </c>
      <c r="C607" s="39"/>
      <c r="D607" s="39"/>
      <c r="E607" s="39"/>
      <c r="F607" s="40"/>
      <c r="G607" s="40"/>
      <c r="H607" s="40"/>
      <c r="I607" s="40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40">
        <v>0.27083333333333331</v>
      </c>
      <c r="AH607" s="40">
        <v>0.27083333333333331</v>
      </c>
      <c r="AI607" s="40">
        <v>0.79166666666666663</v>
      </c>
      <c r="AJ607" s="40">
        <v>0.79166666666666663</v>
      </c>
      <c r="AK607" s="39">
        <v>161</v>
      </c>
      <c r="AL607" s="39"/>
      <c r="AN607" s="39" t="s">
        <v>343</v>
      </c>
      <c r="AO607" s="6" t="str">
        <f t="shared" si="9"/>
        <v>A2471</v>
      </c>
    </row>
    <row r="608" spans="1:41">
      <c r="A608" s="319">
        <v>45113</v>
      </c>
      <c r="B608" s="39" t="s">
        <v>20</v>
      </c>
      <c r="C608" s="39"/>
      <c r="D608" s="39"/>
      <c r="E608" s="39"/>
      <c r="F608" s="40"/>
      <c r="G608" s="40"/>
      <c r="H608" s="40"/>
      <c r="I608" s="40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40">
        <v>0.22916666666666666</v>
      </c>
      <c r="AH608" s="40">
        <v>0.22916666666666666</v>
      </c>
      <c r="AI608" s="40">
        <v>0.75</v>
      </c>
      <c r="AJ608" s="40">
        <v>0.75</v>
      </c>
      <c r="AK608" s="39">
        <v>58</v>
      </c>
      <c r="AL608" s="39"/>
      <c r="AN608" s="39" t="s">
        <v>344</v>
      </c>
      <c r="AO608" s="6" t="str">
        <f t="shared" si="9"/>
        <v>A2491</v>
      </c>
    </row>
    <row r="609" spans="1:41">
      <c r="A609" s="319">
        <v>45113</v>
      </c>
      <c r="B609" s="39" t="s">
        <v>21</v>
      </c>
      <c r="C609" s="39"/>
      <c r="D609" s="39"/>
      <c r="E609" s="39"/>
      <c r="F609" s="40"/>
      <c r="G609" s="40"/>
      <c r="H609" s="40"/>
      <c r="I609" s="40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40">
        <v>0.25</v>
      </c>
      <c r="AH609" s="40">
        <v>0.25</v>
      </c>
      <c r="AI609" s="40">
        <v>0.70833333333333337</v>
      </c>
      <c r="AJ609" s="40">
        <v>0.70833333333333337</v>
      </c>
      <c r="AK609" s="39">
        <v>278</v>
      </c>
      <c r="AL609" s="39"/>
      <c r="AN609" s="39" t="s">
        <v>345</v>
      </c>
      <c r="AO609" s="6" t="str">
        <f t="shared" si="9"/>
        <v>A2501</v>
      </c>
    </row>
    <row r="610" spans="1:41">
      <c r="A610" s="319">
        <v>45113</v>
      </c>
      <c r="B610" s="39" t="s">
        <v>22</v>
      </c>
      <c r="C610" s="39"/>
      <c r="D610" s="39"/>
      <c r="E610" s="39"/>
      <c r="F610" s="40"/>
      <c r="G610" s="40"/>
      <c r="H610" s="40"/>
      <c r="I610" s="40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40">
        <v>0.27083333333333331</v>
      </c>
      <c r="AH610" s="40">
        <v>0.27083333333333331</v>
      </c>
      <c r="AI610" s="40">
        <v>0.70833333333333337</v>
      </c>
      <c r="AJ610" s="40">
        <v>0.70833333333333337</v>
      </c>
      <c r="AK610" s="39">
        <v>134</v>
      </c>
      <c r="AL610" s="39"/>
      <c r="AN610" s="39" t="s">
        <v>346</v>
      </c>
      <c r="AO610" s="6" t="str">
        <f t="shared" si="9"/>
        <v>A2521</v>
      </c>
    </row>
    <row r="611" spans="1:41">
      <c r="A611" s="319">
        <v>45113</v>
      </c>
      <c r="B611" s="39" t="s">
        <v>23</v>
      </c>
      <c r="C611" s="39"/>
      <c r="D611" s="39"/>
      <c r="E611" s="39"/>
      <c r="F611" s="40"/>
      <c r="G611" s="40"/>
      <c r="H611" s="40"/>
      <c r="I611" s="40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40">
        <v>0.29166666666666669</v>
      </c>
      <c r="AH611" s="40">
        <v>0.29166666666666669</v>
      </c>
      <c r="AI611" s="40">
        <v>0.75</v>
      </c>
      <c r="AJ611" s="40">
        <v>0.75</v>
      </c>
      <c r="AK611" s="39">
        <v>259</v>
      </c>
      <c r="AL611" s="39"/>
      <c r="AN611" s="39" t="s">
        <v>347</v>
      </c>
      <c r="AO611" s="6" t="str">
        <f t="shared" si="9"/>
        <v>A2551</v>
      </c>
    </row>
    <row r="612" spans="1:41">
      <c r="A612" s="319">
        <v>45081</v>
      </c>
      <c r="B612" s="39" t="s">
        <v>5</v>
      </c>
      <c r="C612" s="39"/>
      <c r="D612" s="39"/>
      <c r="E612" s="39"/>
      <c r="F612" s="40"/>
      <c r="G612" s="40"/>
      <c r="H612" s="40"/>
      <c r="I612" s="40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40">
        <v>0.22916666666666666</v>
      </c>
      <c r="AH612" s="40">
        <v>0.22916666666666666</v>
      </c>
      <c r="AI612" s="40">
        <v>0.77083333333333337</v>
      </c>
      <c r="AJ612" s="40">
        <v>0.77083333333333337</v>
      </c>
      <c r="AK612" s="39">
        <v>278</v>
      </c>
      <c r="AL612" s="39"/>
      <c r="AN612" s="39" t="s">
        <v>329</v>
      </c>
      <c r="AO612" s="6" t="str">
        <f t="shared" si="9"/>
        <v>A2321</v>
      </c>
    </row>
    <row r="613" spans="1:41">
      <c r="A613" s="319">
        <v>45081</v>
      </c>
      <c r="B613" s="39" t="s">
        <v>6</v>
      </c>
      <c r="C613" s="39"/>
      <c r="D613" s="39"/>
      <c r="E613" s="39"/>
      <c r="F613" s="40"/>
      <c r="G613" s="40"/>
      <c r="H613" s="40"/>
      <c r="I613" s="40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40">
        <v>0.22916666666666666</v>
      </c>
      <c r="AH613" s="40">
        <v>0.22916666666666666</v>
      </c>
      <c r="AI613" s="40">
        <v>0.8125</v>
      </c>
      <c r="AJ613" s="40">
        <v>0.8125</v>
      </c>
      <c r="AK613" s="39">
        <v>259</v>
      </c>
      <c r="AL613" s="39"/>
      <c r="AN613" s="39" t="s">
        <v>330</v>
      </c>
      <c r="AO613" s="6" t="str">
        <f t="shared" si="9"/>
        <v>A2331</v>
      </c>
    </row>
    <row r="614" spans="1:41">
      <c r="A614" s="319">
        <v>45081</v>
      </c>
      <c r="B614" s="39" t="s">
        <v>7</v>
      </c>
      <c r="C614" s="39"/>
      <c r="D614" s="39"/>
      <c r="E614" s="39"/>
      <c r="F614" s="40"/>
      <c r="G614" s="40"/>
      <c r="H614" s="40"/>
      <c r="I614" s="40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40">
        <v>0.27083333333333331</v>
      </c>
      <c r="AH614" s="40">
        <v>0.27083333333333331</v>
      </c>
      <c r="AI614" s="40">
        <v>0.70833333333333337</v>
      </c>
      <c r="AJ614" s="40">
        <v>0.70833333333333337</v>
      </c>
      <c r="AK614" s="39">
        <v>118</v>
      </c>
      <c r="AL614" s="39"/>
      <c r="AN614" s="39" t="s">
        <v>331</v>
      </c>
      <c r="AO614" s="6" t="str">
        <f t="shared" si="9"/>
        <v>A2351</v>
      </c>
    </row>
    <row r="615" spans="1:41">
      <c r="A615" s="319">
        <v>45081</v>
      </c>
      <c r="B615" s="39" t="s">
        <v>8</v>
      </c>
      <c r="C615" s="39"/>
      <c r="D615" s="39"/>
      <c r="E615" s="39"/>
      <c r="F615" s="40"/>
      <c r="G615" s="40"/>
      <c r="H615" s="40"/>
      <c r="I615" s="40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40">
        <v>0.27083333333333331</v>
      </c>
      <c r="AH615" s="40">
        <v>0.27083333333333331</v>
      </c>
      <c r="AI615" s="40">
        <v>0.79166666666666663</v>
      </c>
      <c r="AJ615" s="40">
        <v>0.79166666666666663</v>
      </c>
      <c r="AK615" s="39">
        <v>259</v>
      </c>
      <c r="AL615" s="39"/>
      <c r="AN615" s="39" t="s">
        <v>332</v>
      </c>
      <c r="AO615" s="6" t="str">
        <f t="shared" si="9"/>
        <v>A2361</v>
      </c>
    </row>
    <row r="616" spans="1:41">
      <c r="A616" s="319">
        <v>45081</v>
      </c>
      <c r="B616" s="39" t="s">
        <v>9</v>
      </c>
      <c r="C616" s="39"/>
      <c r="D616" s="39"/>
      <c r="E616" s="39"/>
      <c r="F616" s="40"/>
      <c r="G616" s="40"/>
      <c r="H616" s="40"/>
      <c r="I616" s="40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40">
        <v>0.25</v>
      </c>
      <c r="AH616" s="40">
        <v>0.25</v>
      </c>
      <c r="AI616" s="40">
        <v>0.79166666666666663</v>
      </c>
      <c r="AJ616" s="40">
        <v>0.79166666666666663</v>
      </c>
      <c r="AK616" s="39">
        <v>175</v>
      </c>
      <c r="AL616" s="39"/>
      <c r="AN616" s="39" t="s">
        <v>333</v>
      </c>
      <c r="AO616" s="6" t="str">
        <f t="shared" si="9"/>
        <v>A2371</v>
      </c>
    </row>
    <row r="617" spans="1:41">
      <c r="A617" s="319">
        <v>45081</v>
      </c>
      <c r="B617" s="39" t="s">
        <v>10</v>
      </c>
      <c r="C617" s="39"/>
      <c r="D617" s="39"/>
      <c r="E617" s="39"/>
      <c r="F617" s="40"/>
      <c r="G617" s="40"/>
      <c r="H617" s="40"/>
      <c r="I617" s="40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40">
        <v>0.25</v>
      </c>
      <c r="AH617" s="40">
        <v>0.25</v>
      </c>
      <c r="AI617" s="40">
        <v>0.79166666666666663</v>
      </c>
      <c r="AJ617" s="40">
        <v>0.79166666666666663</v>
      </c>
      <c r="AK617" s="39">
        <v>221</v>
      </c>
      <c r="AL617" s="39"/>
      <c r="AN617" s="39" t="s">
        <v>334</v>
      </c>
      <c r="AO617" s="6" t="str">
        <f t="shared" si="9"/>
        <v>A2381</v>
      </c>
    </row>
    <row r="618" spans="1:41">
      <c r="A618" s="319">
        <v>45081</v>
      </c>
      <c r="B618" s="39" t="s">
        <v>11</v>
      </c>
      <c r="C618" s="39"/>
      <c r="D618" s="39"/>
      <c r="E618" s="39"/>
      <c r="F618" s="40"/>
      <c r="G618" s="40"/>
      <c r="H618" s="40"/>
      <c r="I618" s="40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40">
        <v>0.27083333333333331</v>
      </c>
      <c r="AH618" s="40">
        <v>0.27083333333333331</v>
      </c>
      <c r="AI618" s="40">
        <v>0.8125</v>
      </c>
      <c r="AJ618" s="40">
        <v>0.8125</v>
      </c>
      <c r="AK618" s="39">
        <v>222</v>
      </c>
      <c r="AL618" s="39"/>
      <c r="AN618" s="39" t="s">
        <v>335</v>
      </c>
      <c r="AO618" s="6" t="str">
        <f t="shared" si="9"/>
        <v>A2391</v>
      </c>
    </row>
    <row r="619" spans="1:41">
      <c r="A619" s="319">
        <v>45081</v>
      </c>
      <c r="B619" s="39" t="s">
        <v>12</v>
      </c>
      <c r="C619" s="39"/>
      <c r="D619" s="39"/>
      <c r="E619" s="39"/>
      <c r="F619" s="40"/>
      <c r="G619" s="40"/>
      <c r="H619" s="40"/>
      <c r="I619" s="40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40">
        <v>0.21527777777777779</v>
      </c>
      <c r="AH619" s="40">
        <v>0.21527777777777779</v>
      </c>
      <c r="AI619" s="40">
        <v>0.60416666666666663</v>
      </c>
      <c r="AJ619" s="40">
        <v>0.60416666666666663</v>
      </c>
      <c r="AK619" s="39">
        <v>291</v>
      </c>
      <c r="AL619" s="39"/>
      <c r="AN619" s="39" t="s">
        <v>336</v>
      </c>
      <c r="AO619" s="6" t="str">
        <f t="shared" si="9"/>
        <v>A2401</v>
      </c>
    </row>
    <row r="620" spans="1:41">
      <c r="A620" s="319">
        <v>45081</v>
      </c>
      <c r="B620" s="39" t="s">
        <v>13</v>
      </c>
      <c r="C620" s="39"/>
      <c r="D620" s="39"/>
      <c r="E620" s="39"/>
      <c r="F620" s="40"/>
      <c r="G620" s="40"/>
      <c r="H620" s="40"/>
      <c r="I620" s="40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40">
        <v>0.29166666666666669</v>
      </c>
      <c r="AH620" s="40">
        <v>0.29166666666666669</v>
      </c>
      <c r="AI620" s="40">
        <v>0.83333333333333337</v>
      </c>
      <c r="AJ620" s="40">
        <v>0.83333333333333337</v>
      </c>
      <c r="AK620" s="39">
        <v>100</v>
      </c>
      <c r="AL620" s="39"/>
      <c r="AN620" s="39" t="s">
        <v>337</v>
      </c>
      <c r="AO620" s="6" t="str">
        <f t="shared" si="9"/>
        <v>A2411</v>
      </c>
    </row>
    <row r="621" spans="1:41">
      <c r="A621" s="319">
        <v>45081</v>
      </c>
      <c r="B621" s="39" t="s">
        <v>14</v>
      </c>
      <c r="C621" s="39"/>
      <c r="D621" s="39"/>
      <c r="E621" s="39"/>
      <c r="F621" s="40"/>
      <c r="G621" s="40"/>
      <c r="H621" s="40"/>
      <c r="I621" s="40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40">
        <v>0.22916666666666666</v>
      </c>
      <c r="AH621" s="40">
        <v>0.22916666666666666</v>
      </c>
      <c r="AI621" s="40">
        <v>0.79166666666666663</v>
      </c>
      <c r="AJ621" s="40">
        <v>0.79166666666666663</v>
      </c>
      <c r="AK621" s="39">
        <v>161</v>
      </c>
      <c r="AL621" s="39"/>
      <c r="AN621" s="39" t="s">
        <v>338</v>
      </c>
      <c r="AO621" s="6" t="str">
        <f t="shared" si="9"/>
        <v>A2421</v>
      </c>
    </row>
    <row r="622" spans="1:41">
      <c r="A622" s="319">
        <v>45081</v>
      </c>
      <c r="B622" s="39" t="s">
        <v>15</v>
      </c>
      <c r="C622" s="39"/>
      <c r="D622" s="39"/>
      <c r="E622" s="39"/>
      <c r="F622" s="40"/>
      <c r="G622" s="40"/>
      <c r="H622" s="40"/>
      <c r="I622" s="40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40">
        <v>0.3125</v>
      </c>
      <c r="AH622" s="40">
        <v>0.3125</v>
      </c>
      <c r="AI622" s="40">
        <v>0.79166666666666663</v>
      </c>
      <c r="AJ622" s="40">
        <v>0.79166666666666663</v>
      </c>
      <c r="AK622" s="39">
        <v>58</v>
      </c>
      <c r="AL622" s="39"/>
      <c r="AN622" s="39" t="s">
        <v>339</v>
      </c>
      <c r="AO622" s="6" t="str">
        <f t="shared" si="9"/>
        <v>A2431</v>
      </c>
    </row>
    <row r="623" spans="1:41">
      <c r="A623" s="319">
        <v>45081</v>
      </c>
      <c r="B623" s="39" t="s">
        <v>16</v>
      </c>
      <c r="C623" s="39"/>
      <c r="D623" s="39"/>
      <c r="E623" s="39"/>
      <c r="F623" s="40"/>
      <c r="G623" s="40"/>
      <c r="H623" s="40"/>
      <c r="I623" s="40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40">
        <v>0.21527777777777779</v>
      </c>
      <c r="AH623" s="40">
        <v>0.21527777777777779</v>
      </c>
      <c r="AI623" s="40">
        <v>0.625</v>
      </c>
      <c r="AJ623" s="40">
        <v>0.625</v>
      </c>
      <c r="AK623" s="39">
        <v>278</v>
      </c>
      <c r="AL623" s="39"/>
      <c r="AN623" s="39" t="s">
        <v>340</v>
      </c>
      <c r="AO623" s="6" t="str">
        <f t="shared" si="9"/>
        <v>A2441</v>
      </c>
    </row>
    <row r="624" spans="1:41">
      <c r="A624" s="319">
        <v>45081</v>
      </c>
      <c r="B624" s="39" t="s">
        <v>17</v>
      </c>
      <c r="C624" s="39"/>
      <c r="D624" s="39"/>
      <c r="E624" s="39"/>
      <c r="F624" s="40"/>
      <c r="G624" s="40"/>
      <c r="H624" s="40"/>
      <c r="I624" s="40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40">
        <v>0.21527777777777779</v>
      </c>
      <c r="AH624" s="40">
        <v>0.21527777777777779</v>
      </c>
      <c r="AI624" s="40">
        <v>0.72916666666666663</v>
      </c>
      <c r="AJ624" s="40">
        <v>0.72916666666666663</v>
      </c>
      <c r="AK624" s="39">
        <v>134</v>
      </c>
      <c r="AL624" s="39"/>
      <c r="AN624" s="39" t="s">
        <v>341</v>
      </c>
      <c r="AO624" s="6" t="str">
        <f t="shared" si="9"/>
        <v>A2451</v>
      </c>
    </row>
    <row r="625" spans="1:41">
      <c r="A625" s="319">
        <v>45081</v>
      </c>
      <c r="B625" s="39" t="s">
        <v>18</v>
      </c>
      <c r="C625" s="39"/>
      <c r="D625" s="39"/>
      <c r="E625" s="39"/>
      <c r="F625" s="40"/>
      <c r="G625" s="40"/>
      <c r="H625" s="40"/>
      <c r="I625" s="40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40">
        <v>0.21527777777777779</v>
      </c>
      <c r="AH625" s="40">
        <v>0.21527777777777779</v>
      </c>
      <c r="AI625" s="40">
        <v>0.70833333333333337</v>
      </c>
      <c r="AJ625" s="40">
        <v>0.70833333333333337</v>
      </c>
      <c r="AK625" s="39">
        <v>259</v>
      </c>
      <c r="AL625" s="39"/>
      <c r="AN625" s="39" t="s">
        <v>342</v>
      </c>
      <c r="AO625" s="6" t="str">
        <f t="shared" si="9"/>
        <v>A2461</v>
      </c>
    </row>
    <row r="626" spans="1:41">
      <c r="A626" s="319">
        <v>45081</v>
      </c>
      <c r="B626" s="39" t="s">
        <v>19</v>
      </c>
      <c r="C626" s="39"/>
      <c r="D626" s="39"/>
      <c r="E626" s="39"/>
      <c r="F626" s="40"/>
      <c r="G626" s="40"/>
      <c r="H626" s="40"/>
      <c r="I626" s="40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40">
        <v>0.27083333333333331</v>
      </c>
      <c r="AH626" s="40">
        <v>0.27083333333333331</v>
      </c>
      <c r="AI626" s="40">
        <v>0.79166666666666663</v>
      </c>
      <c r="AJ626" s="40">
        <v>0.79166666666666663</v>
      </c>
      <c r="AK626" s="39">
        <v>278</v>
      </c>
      <c r="AL626" s="39"/>
      <c r="AN626" s="39" t="s">
        <v>343</v>
      </c>
      <c r="AO626" s="6" t="str">
        <f t="shared" si="9"/>
        <v>A2471</v>
      </c>
    </row>
    <row r="627" spans="1:41">
      <c r="A627" s="319">
        <v>45081</v>
      </c>
      <c r="B627" s="39" t="s">
        <v>20</v>
      </c>
      <c r="C627" s="39"/>
      <c r="D627" s="39"/>
      <c r="E627" s="39"/>
      <c r="F627" s="40"/>
      <c r="G627" s="40"/>
      <c r="H627" s="40"/>
      <c r="I627" s="40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40">
        <v>0.22916666666666666</v>
      </c>
      <c r="AH627" s="40">
        <v>0.22916666666666666</v>
      </c>
      <c r="AI627" s="40">
        <v>0.75</v>
      </c>
      <c r="AJ627" s="40">
        <v>0.75</v>
      </c>
      <c r="AK627" s="39">
        <v>259</v>
      </c>
      <c r="AL627" s="39"/>
      <c r="AN627" s="39" t="s">
        <v>344</v>
      </c>
      <c r="AO627" s="6" t="str">
        <f t="shared" si="9"/>
        <v>A2491</v>
      </c>
    </row>
    <row r="628" spans="1:41">
      <c r="A628" s="319">
        <v>45081</v>
      </c>
      <c r="B628" s="39" t="s">
        <v>21</v>
      </c>
      <c r="C628" s="39"/>
      <c r="D628" s="39"/>
      <c r="E628" s="39"/>
      <c r="F628" s="40"/>
      <c r="G628" s="40"/>
      <c r="H628" s="40"/>
      <c r="I628" s="40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40">
        <v>0.25</v>
      </c>
      <c r="AH628" s="40">
        <v>0.25</v>
      </c>
      <c r="AI628" s="40">
        <v>0.70833333333333337</v>
      </c>
      <c r="AJ628" s="40">
        <v>0.70833333333333337</v>
      </c>
      <c r="AK628" s="39">
        <v>118</v>
      </c>
      <c r="AL628" s="39"/>
      <c r="AN628" s="39" t="s">
        <v>345</v>
      </c>
      <c r="AO628" s="6" t="str">
        <f t="shared" si="9"/>
        <v>A2501</v>
      </c>
    </row>
    <row r="629" spans="1:41">
      <c r="A629" s="319">
        <v>45081</v>
      </c>
      <c r="B629" s="39" t="s">
        <v>22</v>
      </c>
      <c r="C629" s="39"/>
      <c r="D629" s="39"/>
      <c r="E629" s="39"/>
      <c r="F629" s="40"/>
      <c r="G629" s="40"/>
      <c r="H629" s="40"/>
      <c r="I629" s="40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40">
        <v>0.27083333333333331</v>
      </c>
      <c r="AH629" s="40">
        <v>0.27083333333333331</v>
      </c>
      <c r="AI629" s="40">
        <v>0.70833333333333337</v>
      </c>
      <c r="AJ629" s="40">
        <v>0.70833333333333337</v>
      </c>
      <c r="AK629" s="39">
        <v>259</v>
      </c>
      <c r="AL629" s="39"/>
      <c r="AN629" s="39" t="s">
        <v>346</v>
      </c>
      <c r="AO629" s="6" t="str">
        <f t="shared" si="9"/>
        <v>A2521</v>
      </c>
    </row>
    <row r="630" spans="1:41">
      <c r="A630" s="319">
        <v>45081</v>
      </c>
      <c r="B630" s="39" t="s">
        <v>23</v>
      </c>
      <c r="C630" s="39"/>
      <c r="D630" s="39"/>
      <c r="E630" s="39"/>
      <c r="F630" s="40"/>
      <c r="G630" s="40"/>
      <c r="H630" s="40"/>
      <c r="I630" s="40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40">
        <v>0.29166666666666669</v>
      </c>
      <c r="AH630" s="40">
        <v>0.29166666666666669</v>
      </c>
      <c r="AI630" s="40">
        <v>0.75</v>
      </c>
      <c r="AJ630" s="40">
        <v>0.75</v>
      </c>
      <c r="AK630" s="39">
        <v>175</v>
      </c>
      <c r="AL630" s="39"/>
      <c r="AN630" s="39" t="s">
        <v>347</v>
      </c>
      <c r="AO630" s="6" t="str">
        <f t="shared" si="9"/>
        <v>A2551</v>
      </c>
    </row>
  </sheetData>
  <mergeCells count="10">
    <mergeCell ref="H1:J1"/>
    <mergeCell ref="M1:Z1"/>
    <mergeCell ref="AA1:AC1"/>
    <mergeCell ref="AD1:AF1"/>
    <mergeCell ref="AJ1:AJ3"/>
    <mergeCell ref="O2:P2"/>
    <mergeCell ref="O3:P3"/>
    <mergeCell ref="AH1:AH3"/>
    <mergeCell ref="AI1:AI3"/>
    <mergeCell ref="AG1:AG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602C-5186-5C4E-9FAE-6224719C879F}">
  <dimension ref="A1:T28"/>
  <sheetViews>
    <sheetView workbookViewId="0">
      <selection activeCell="B1" sqref="B1:B1048576"/>
    </sheetView>
  </sheetViews>
  <sheetFormatPr baseColWidth="10" defaultColWidth="8.83203125" defaultRowHeight="18"/>
  <cols>
    <col min="1" max="1" width="8.83203125" style="6"/>
    <col min="2" max="20" width="6.6640625" style="7" bestFit="1" customWidth="1"/>
    <col min="21" max="16384" width="8.83203125" style="6"/>
  </cols>
  <sheetData>
    <row r="1" spans="1:20">
      <c r="A1" s="8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9" t="s">
        <v>18</v>
      </c>
      <c r="P1" s="9" t="s">
        <v>19</v>
      </c>
      <c r="Q1" s="9" t="s">
        <v>20</v>
      </c>
      <c r="R1" s="9" t="s">
        <v>21</v>
      </c>
      <c r="S1" s="9" t="s">
        <v>22</v>
      </c>
      <c r="T1" s="9" t="s">
        <v>23</v>
      </c>
    </row>
    <row r="2" spans="1:20">
      <c r="A2" s="10" t="s">
        <v>348</v>
      </c>
      <c r="B2" s="9">
        <v>2</v>
      </c>
      <c r="C2" s="9">
        <v>2</v>
      </c>
      <c r="D2" s="9">
        <v>2</v>
      </c>
      <c r="E2" s="9">
        <v>2</v>
      </c>
      <c r="F2" s="9">
        <v>2</v>
      </c>
      <c r="G2" s="9">
        <v>2</v>
      </c>
      <c r="H2" s="9">
        <v>2</v>
      </c>
      <c r="I2" s="9">
        <v>2</v>
      </c>
      <c r="J2" s="9">
        <v>2</v>
      </c>
      <c r="K2" s="9">
        <v>2</v>
      </c>
      <c r="L2" s="9">
        <v>2</v>
      </c>
      <c r="M2" s="9">
        <v>2</v>
      </c>
      <c r="N2" s="9">
        <v>2</v>
      </c>
      <c r="O2" s="9">
        <v>2</v>
      </c>
      <c r="P2" s="9">
        <v>2</v>
      </c>
      <c r="Q2" s="9">
        <v>2</v>
      </c>
      <c r="R2" s="9">
        <v>2</v>
      </c>
      <c r="S2" s="9">
        <v>2</v>
      </c>
      <c r="T2" s="9">
        <v>2</v>
      </c>
    </row>
    <row r="3" spans="1:20">
      <c r="A3" s="10" t="s">
        <v>349</v>
      </c>
      <c r="B3" s="9">
        <v>2</v>
      </c>
      <c r="C3" s="9">
        <v>2</v>
      </c>
      <c r="D3" s="9">
        <v>2</v>
      </c>
      <c r="E3" s="9">
        <v>2</v>
      </c>
      <c r="F3" s="9">
        <v>2</v>
      </c>
      <c r="G3" s="9">
        <v>2</v>
      </c>
      <c r="H3" s="9">
        <v>2</v>
      </c>
      <c r="I3" s="9">
        <v>2</v>
      </c>
      <c r="J3" s="9">
        <v>2</v>
      </c>
      <c r="K3" s="9">
        <v>2</v>
      </c>
      <c r="L3" s="9">
        <v>2</v>
      </c>
      <c r="M3" s="9">
        <v>2</v>
      </c>
      <c r="N3" s="9">
        <v>2</v>
      </c>
      <c r="O3" s="9">
        <v>2</v>
      </c>
      <c r="P3" s="9">
        <v>2</v>
      </c>
      <c r="Q3" s="9">
        <v>2</v>
      </c>
      <c r="R3" s="9">
        <v>2</v>
      </c>
      <c r="S3" s="9">
        <v>2</v>
      </c>
      <c r="T3" s="9">
        <v>2</v>
      </c>
    </row>
    <row r="4" spans="1:20">
      <c r="A4" s="11" t="s">
        <v>205</v>
      </c>
      <c r="B4" s="9">
        <v>2</v>
      </c>
      <c r="C4" s="9">
        <v>2</v>
      </c>
      <c r="D4" s="9">
        <v>2</v>
      </c>
      <c r="E4" s="9">
        <v>2</v>
      </c>
      <c r="F4" s="9">
        <v>2</v>
      </c>
      <c r="G4" s="9">
        <v>2</v>
      </c>
      <c r="H4" s="9">
        <v>2</v>
      </c>
      <c r="I4" s="9">
        <v>2</v>
      </c>
      <c r="J4" s="9">
        <v>2</v>
      </c>
      <c r="K4" s="9">
        <v>2</v>
      </c>
      <c r="L4" s="9">
        <v>2</v>
      </c>
      <c r="M4" s="9">
        <v>2</v>
      </c>
      <c r="N4" s="9">
        <v>2</v>
      </c>
      <c r="O4" s="9">
        <v>2</v>
      </c>
      <c r="P4" s="9">
        <v>2</v>
      </c>
      <c r="Q4" s="9">
        <v>2</v>
      </c>
      <c r="R4" s="9">
        <v>2</v>
      </c>
      <c r="S4" s="9">
        <v>2</v>
      </c>
      <c r="T4" s="9">
        <v>2</v>
      </c>
    </row>
    <row r="5" spans="1:20">
      <c r="A5" s="10" t="s">
        <v>206</v>
      </c>
      <c r="B5" s="9">
        <v>2</v>
      </c>
      <c r="C5" s="9">
        <v>2</v>
      </c>
      <c r="D5" s="9">
        <v>2</v>
      </c>
      <c r="E5" s="9">
        <v>2</v>
      </c>
      <c r="F5" s="9">
        <v>2</v>
      </c>
      <c r="G5" s="9">
        <v>2</v>
      </c>
      <c r="H5" s="9">
        <v>2</v>
      </c>
      <c r="I5" s="9">
        <v>2</v>
      </c>
      <c r="J5" s="9">
        <v>2</v>
      </c>
      <c r="K5" s="9">
        <v>2</v>
      </c>
      <c r="L5" s="9">
        <v>2</v>
      </c>
      <c r="M5" s="9">
        <v>2</v>
      </c>
      <c r="N5" s="9">
        <v>2</v>
      </c>
      <c r="O5" s="9">
        <v>2</v>
      </c>
      <c r="P5" s="9">
        <v>2</v>
      </c>
      <c r="Q5" s="9">
        <v>2</v>
      </c>
      <c r="R5" s="9">
        <v>2</v>
      </c>
      <c r="S5" s="9">
        <v>2</v>
      </c>
      <c r="T5" s="9">
        <v>2</v>
      </c>
    </row>
    <row r="6" spans="1:20">
      <c r="A6" s="11" t="s">
        <v>207</v>
      </c>
      <c r="B6" s="9">
        <v>2</v>
      </c>
      <c r="C6" s="9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9">
        <v>2</v>
      </c>
      <c r="J6" s="9">
        <v>2</v>
      </c>
      <c r="K6" s="9">
        <v>2</v>
      </c>
      <c r="L6" s="9">
        <v>2</v>
      </c>
      <c r="M6" s="9">
        <v>2</v>
      </c>
      <c r="N6" s="9">
        <v>2</v>
      </c>
      <c r="O6" s="9">
        <v>2</v>
      </c>
      <c r="P6" s="9">
        <v>2</v>
      </c>
      <c r="Q6" s="9">
        <v>2</v>
      </c>
      <c r="R6" s="9">
        <v>2</v>
      </c>
      <c r="S6" s="9">
        <v>2</v>
      </c>
      <c r="T6" s="9">
        <v>2</v>
      </c>
    </row>
    <row r="7" spans="1:20">
      <c r="A7" s="12" t="s">
        <v>208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</row>
    <row r="8" spans="1:20">
      <c r="A8" s="12" t="s">
        <v>209</v>
      </c>
      <c r="B8" s="9">
        <v>0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</row>
    <row r="9" spans="1:20">
      <c r="A9" s="12" t="s">
        <v>210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</row>
    <row r="10" spans="1:20">
      <c r="A10" s="11" t="s">
        <v>211</v>
      </c>
      <c r="B10" s="9">
        <v>0</v>
      </c>
      <c r="C10" s="9">
        <v>1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1</v>
      </c>
    </row>
    <row r="11" spans="1:20">
      <c r="A11" s="13" t="s">
        <v>350</v>
      </c>
      <c r="B11" s="9">
        <v>2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</row>
    <row r="12" spans="1:20">
      <c r="A12" s="12" t="s">
        <v>351</v>
      </c>
      <c r="B12" s="9">
        <v>1</v>
      </c>
      <c r="C12" s="9">
        <v>2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</row>
    <row r="13" spans="1:20">
      <c r="A13" s="11" t="s">
        <v>213</v>
      </c>
      <c r="B13" s="9">
        <v>1</v>
      </c>
      <c r="C13" s="9">
        <v>1</v>
      </c>
      <c r="D13" s="9">
        <v>2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</row>
    <row r="14" spans="1:20">
      <c r="A14" s="11" t="s">
        <v>214</v>
      </c>
      <c r="B14" s="9">
        <v>1</v>
      </c>
      <c r="C14" s="9">
        <v>1</v>
      </c>
      <c r="D14" s="9">
        <v>1</v>
      </c>
      <c r="E14" s="9">
        <v>2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</row>
    <row r="15" spans="1:20">
      <c r="A15" s="11" t="s">
        <v>215</v>
      </c>
      <c r="B15" s="9">
        <v>1</v>
      </c>
      <c r="C15" s="9">
        <v>1</v>
      </c>
      <c r="D15" s="9">
        <v>1</v>
      </c>
      <c r="E15" s="9">
        <v>1</v>
      </c>
      <c r="F15" s="9">
        <v>2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</row>
    <row r="16" spans="1:20">
      <c r="A16" s="11" t="s">
        <v>216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2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1</v>
      </c>
    </row>
    <row r="17" spans="1:20">
      <c r="A17" s="11" t="s">
        <v>217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2</v>
      </c>
      <c r="I17" s="9">
        <v>1</v>
      </c>
      <c r="J17" s="9">
        <v>1</v>
      </c>
      <c r="K17" s="9">
        <v>1</v>
      </c>
      <c r="L17" s="9">
        <v>1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</row>
    <row r="18" spans="1:20">
      <c r="A18" s="11" t="s">
        <v>218</v>
      </c>
      <c r="B18" s="9">
        <v>1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>
        <v>1</v>
      </c>
      <c r="I18" s="9">
        <v>2</v>
      </c>
      <c r="J18" s="9">
        <v>1</v>
      </c>
      <c r="K18" s="9">
        <v>1</v>
      </c>
      <c r="L18" s="9">
        <v>1</v>
      </c>
      <c r="M18" s="9">
        <v>1</v>
      </c>
      <c r="N18" s="9">
        <v>1</v>
      </c>
      <c r="O18" s="9">
        <v>1</v>
      </c>
      <c r="P18" s="9">
        <v>1</v>
      </c>
      <c r="Q18" s="9">
        <v>1</v>
      </c>
      <c r="R18" s="9">
        <v>1</v>
      </c>
      <c r="S18" s="9">
        <v>1</v>
      </c>
      <c r="T18" s="9">
        <v>1</v>
      </c>
    </row>
    <row r="19" spans="1:20">
      <c r="A19" s="11" t="s">
        <v>219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2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</row>
    <row r="20" spans="1:20">
      <c r="A20" s="14" t="s">
        <v>228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2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</row>
    <row r="21" spans="1:20">
      <c r="A21" s="11" t="s">
        <v>221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2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</row>
    <row r="22" spans="1:20">
      <c r="A22" s="11" t="s">
        <v>222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2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</row>
    <row r="23" spans="1:20">
      <c r="A23" s="11" t="s">
        <v>223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2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</row>
    <row r="24" spans="1:20">
      <c r="A24" s="11" t="s">
        <v>224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2</v>
      </c>
      <c r="Q24" s="9">
        <v>0</v>
      </c>
      <c r="R24" s="9">
        <v>0</v>
      </c>
      <c r="S24" s="9">
        <v>0</v>
      </c>
      <c r="T24" s="9">
        <v>0</v>
      </c>
    </row>
    <row r="25" spans="1:20">
      <c r="A25" s="11" t="s">
        <v>225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2</v>
      </c>
      <c r="R25" s="9">
        <v>0</v>
      </c>
      <c r="S25" s="9">
        <v>0</v>
      </c>
      <c r="T25" s="9">
        <v>0</v>
      </c>
    </row>
    <row r="26" spans="1:20">
      <c r="A26" s="11" t="s">
        <v>226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2</v>
      </c>
      <c r="S26" s="9">
        <v>0</v>
      </c>
      <c r="T26" s="9">
        <v>0</v>
      </c>
    </row>
    <row r="27" spans="1:20">
      <c r="A27" s="11" t="s">
        <v>227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2</v>
      </c>
      <c r="T27" s="9">
        <v>0</v>
      </c>
    </row>
    <row r="28" spans="1:20">
      <c r="A28" s="11" t="s">
        <v>352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3928-FC22-4349-AB97-393B384475B3}">
  <dimension ref="A1:C4"/>
  <sheetViews>
    <sheetView zoomScale="112" workbookViewId="0">
      <selection activeCell="C8" sqref="C8"/>
    </sheetView>
  </sheetViews>
  <sheetFormatPr baseColWidth="10" defaultRowHeight="18"/>
  <sheetData>
    <row r="1" spans="1:3">
      <c r="A1" s="39" t="s">
        <v>229</v>
      </c>
      <c r="B1" s="39" t="s">
        <v>202</v>
      </c>
      <c r="C1" s="39" t="s">
        <v>230</v>
      </c>
    </row>
    <row r="2" spans="1:3">
      <c r="A2" s="39">
        <v>1</v>
      </c>
      <c r="B2" s="294" t="s">
        <v>231</v>
      </c>
      <c r="C2" s="295" t="s">
        <v>29</v>
      </c>
    </row>
    <row r="3" spans="1:3">
      <c r="A3" s="39">
        <v>2</v>
      </c>
      <c r="B3" s="294" t="s">
        <v>232</v>
      </c>
      <c r="C3" s="295" t="s">
        <v>30</v>
      </c>
    </row>
    <row r="4" spans="1:3">
      <c r="A4" s="39">
        <v>3</v>
      </c>
      <c r="B4" s="294" t="s">
        <v>210</v>
      </c>
      <c r="C4" s="295" t="s">
        <v>32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8B8B-997B-EB4F-9C0A-013924C09225}">
  <dimension ref="A1:AM20"/>
  <sheetViews>
    <sheetView workbookViewId="0">
      <selection activeCell="A2" sqref="A2:A20"/>
    </sheetView>
  </sheetViews>
  <sheetFormatPr baseColWidth="10" defaultRowHeight="18"/>
  <sheetData>
    <row r="1" spans="1:39">
      <c r="A1" s="276" t="s">
        <v>201</v>
      </c>
      <c r="B1" s="278">
        <v>45078</v>
      </c>
      <c r="C1" s="278">
        <v>45079</v>
      </c>
      <c r="D1" s="278">
        <v>45080</v>
      </c>
      <c r="E1" s="278">
        <v>45081</v>
      </c>
      <c r="F1" s="278">
        <v>45082</v>
      </c>
      <c r="G1" s="278">
        <v>45083</v>
      </c>
      <c r="H1" s="278">
        <v>45084</v>
      </c>
      <c r="I1" s="278">
        <v>45085</v>
      </c>
      <c r="J1" s="278">
        <v>45086</v>
      </c>
      <c r="K1" s="278">
        <v>45087</v>
      </c>
      <c r="L1" s="278">
        <v>45088</v>
      </c>
      <c r="M1" s="278">
        <v>45089</v>
      </c>
      <c r="N1" s="278">
        <v>45090</v>
      </c>
      <c r="O1" s="278">
        <v>45091</v>
      </c>
      <c r="P1" s="278">
        <v>45092</v>
      </c>
      <c r="Q1" s="278">
        <v>45093</v>
      </c>
      <c r="R1" s="278">
        <v>45094</v>
      </c>
      <c r="S1" s="278">
        <v>45095</v>
      </c>
      <c r="T1" s="278">
        <v>45096</v>
      </c>
      <c r="U1" s="278">
        <v>45097</v>
      </c>
      <c r="V1" s="278">
        <v>45098</v>
      </c>
      <c r="W1" s="278">
        <v>45099</v>
      </c>
      <c r="X1" s="278">
        <v>45100</v>
      </c>
      <c r="Y1" s="278">
        <v>45101</v>
      </c>
      <c r="Z1" s="278">
        <v>45102</v>
      </c>
      <c r="AA1" s="278">
        <v>45103</v>
      </c>
      <c r="AB1" s="278">
        <v>45104</v>
      </c>
      <c r="AC1" s="278">
        <v>45105</v>
      </c>
      <c r="AD1" s="278">
        <v>45106</v>
      </c>
      <c r="AE1" s="278">
        <v>45107</v>
      </c>
      <c r="AF1" s="278">
        <v>45108</v>
      </c>
      <c r="AG1" s="278">
        <v>45109</v>
      </c>
      <c r="AH1" s="278">
        <v>45110</v>
      </c>
      <c r="AI1" s="278">
        <v>45111</v>
      </c>
      <c r="AJ1" s="278">
        <v>45112</v>
      </c>
      <c r="AK1" s="278">
        <v>45113</v>
      </c>
      <c r="AL1" s="278">
        <v>45114</v>
      </c>
      <c r="AM1" s="278">
        <v>45115</v>
      </c>
    </row>
    <row r="2" spans="1:39">
      <c r="A2" s="39" t="s">
        <v>5</v>
      </c>
      <c r="B2" s="277">
        <v>0</v>
      </c>
      <c r="C2" s="277">
        <v>1</v>
      </c>
      <c r="D2" s="277">
        <v>1</v>
      </c>
      <c r="E2" s="277">
        <v>1</v>
      </c>
      <c r="F2" s="277">
        <v>1</v>
      </c>
      <c r="G2" s="277">
        <v>1</v>
      </c>
      <c r="H2" s="277">
        <v>0</v>
      </c>
      <c r="I2" s="277">
        <v>0</v>
      </c>
      <c r="J2" s="277">
        <v>1</v>
      </c>
      <c r="K2" s="277">
        <v>1</v>
      </c>
      <c r="L2" s="277">
        <v>1</v>
      </c>
      <c r="M2" s="277">
        <v>1</v>
      </c>
      <c r="N2" s="277">
        <v>1</v>
      </c>
      <c r="O2" s="277">
        <v>0</v>
      </c>
      <c r="P2" s="277">
        <v>0</v>
      </c>
      <c r="Q2" s="277">
        <v>1</v>
      </c>
      <c r="R2" s="277">
        <v>1</v>
      </c>
      <c r="S2" s="277">
        <v>1</v>
      </c>
      <c r="T2" s="277">
        <v>1</v>
      </c>
      <c r="U2" s="277">
        <v>0</v>
      </c>
      <c r="V2" s="277">
        <v>1</v>
      </c>
      <c r="W2" s="277">
        <v>1</v>
      </c>
      <c r="X2" s="277">
        <v>1</v>
      </c>
      <c r="Y2" s="277">
        <v>1</v>
      </c>
      <c r="Z2" s="277">
        <v>1</v>
      </c>
      <c r="AA2" s="277">
        <v>0</v>
      </c>
      <c r="AB2" s="277">
        <v>0</v>
      </c>
      <c r="AC2" s="277">
        <v>1</v>
      </c>
      <c r="AD2" s="277">
        <v>1</v>
      </c>
      <c r="AE2" s="277">
        <v>1</v>
      </c>
      <c r="AF2" s="277">
        <v>1</v>
      </c>
      <c r="AG2" s="277">
        <v>1</v>
      </c>
      <c r="AH2" s="277">
        <v>0</v>
      </c>
      <c r="AI2" s="277">
        <v>0</v>
      </c>
      <c r="AJ2" s="277">
        <v>1</v>
      </c>
      <c r="AK2" s="277">
        <v>1</v>
      </c>
      <c r="AL2" s="277">
        <v>1</v>
      </c>
      <c r="AM2" s="277">
        <v>1</v>
      </c>
    </row>
    <row r="3" spans="1:39">
      <c r="A3" s="39" t="s">
        <v>6</v>
      </c>
      <c r="B3" s="277">
        <v>0</v>
      </c>
      <c r="C3" s="277">
        <v>0</v>
      </c>
      <c r="D3" s="277">
        <v>0</v>
      </c>
      <c r="E3" s="277">
        <v>0</v>
      </c>
      <c r="F3" s="277">
        <v>0</v>
      </c>
      <c r="G3" s="277">
        <v>0</v>
      </c>
      <c r="H3" s="277">
        <v>0</v>
      </c>
      <c r="I3" s="277">
        <v>0</v>
      </c>
      <c r="J3" s="277">
        <v>0</v>
      </c>
      <c r="K3" s="277">
        <v>0</v>
      </c>
      <c r="L3" s="277">
        <v>0</v>
      </c>
      <c r="M3" s="277">
        <v>0</v>
      </c>
      <c r="N3" s="277">
        <v>0</v>
      </c>
      <c r="O3" s="277">
        <v>0</v>
      </c>
      <c r="P3" s="277">
        <v>0</v>
      </c>
      <c r="Q3" s="277">
        <v>0</v>
      </c>
      <c r="R3" s="277">
        <v>0</v>
      </c>
      <c r="S3" s="277">
        <v>0</v>
      </c>
      <c r="T3" s="277">
        <v>0</v>
      </c>
      <c r="U3" s="277">
        <v>0</v>
      </c>
      <c r="V3" s="277">
        <v>0</v>
      </c>
      <c r="W3" s="277">
        <v>0</v>
      </c>
      <c r="X3" s="277">
        <v>0</v>
      </c>
      <c r="Y3" s="277">
        <v>0</v>
      </c>
      <c r="Z3" s="277">
        <v>0</v>
      </c>
      <c r="AA3" s="277">
        <v>0</v>
      </c>
      <c r="AB3" s="277">
        <v>0</v>
      </c>
      <c r="AC3" s="277">
        <v>0</v>
      </c>
      <c r="AD3" s="277">
        <v>0</v>
      </c>
      <c r="AE3" s="277">
        <v>0</v>
      </c>
      <c r="AF3" s="277">
        <v>0</v>
      </c>
      <c r="AG3" s="277">
        <v>0</v>
      </c>
      <c r="AH3" s="277">
        <v>0</v>
      </c>
      <c r="AI3" s="277">
        <v>0</v>
      </c>
      <c r="AJ3" s="277">
        <v>0</v>
      </c>
      <c r="AK3" s="277">
        <v>0</v>
      </c>
      <c r="AL3" s="277">
        <v>0</v>
      </c>
      <c r="AM3" s="277">
        <v>0</v>
      </c>
    </row>
    <row r="4" spans="1:39">
      <c r="A4" s="39" t="s">
        <v>7</v>
      </c>
      <c r="B4" s="277">
        <v>0</v>
      </c>
      <c r="C4" s="277">
        <v>1</v>
      </c>
      <c r="D4" s="277">
        <v>1</v>
      </c>
      <c r="E4" s="277">
        <v>1</v>
      </c>
      <c r="F4" s="277">
        <v>1</v>
      </c>
      <c r="G4" s="277">
        <v>1</v>
      </c>
      <c r="H4" s="277">
        <v>1</v>
      </c>
      <c r="I4" s="277">
        <v>1</v>
      </c>
      <c r="J4" s="277">
        <v>0</v>
      </c>
      <c r="K4" s="277">
        <v>1</v>
      </c>
      <c r="L4" s="277">
        <v>1</v>
      </c>
      <c r="M4" s="277">
        <v>1</v>
      </c>
      <c r="N4" s="277">
        <v>1</v>
      </c>
      <c r="O4" s="277">
        <v>1</v>
      </c>
      <c r="P4" s="277">
        <v>1</v>
      </c>
      <c r="Q4" s="277">
        <v>1</v>
      </c>
      <c r="R4" s="277">
        <v>1</v>
      </c>
      <c r="S4" s="277">
        <v>1</v>
      </c>
      <c r="T4" s="277">
        <v>0</v>
      </c>
      <c r="U4" s="277">
        <v>0</v>
      </c>
      <c r="V4" s="277">
        <v>1</v>
      </c>
      <c r="W4" s="277">
        <v>1</v>
      </c>
      <c r="X4" s="277">
        <v>1</v>
      </c>
      <c r="Y4" s="277">
        <v>1</v>
      </c>
      <c r="Z4" s="277">
        <v>1</v>
      </c>
      <c r="AA4" s="277">
        <v>1</v>
      </c>
      <c r="AB4" s="277">
        <v>1</v>
      </c>
      <c r="AC4" s="277">
        <v>0</v>
      </c>
      <c r="AD4" s="277">
        <v>1</v>
      </c>
      <c r="AE4" s="277">
        <v>1</v>
      </c>
      <c r="AF4" s="277">
        <v>1</v>
      </c>
      <c r="AG4" s="277">
        <v>1</v>
      </c>
      <c r="AH4" s="277">
        <v>1</v>
      </c>
      <c r="AI4" s="277">
        <v>1</v>
      </c>
      <c r="AJ4" s="277">
        <v>0</v>
      </c>
      <c r="AK4" s="277">
        <v>1</v>
      </c>
      <c r="AL4" s="277">
        <v>1</v>
      </c>
      <c r="AM4" s="277">
        <v>1</v>
      </c>
    </row>
    <row r="5" spans="1:39">
      <c r="A5" s="39" t="s">
        <v>8</v>
      </c>
      <c r="B5" s="277">
        <v>0</v>
      </c>
      <c r="C5" s="277">
        <v>1</v>
      </c>
      <c r="D5" s="277">
        <v>1</v>
      </c>
      <c r="E5" s="277">
        <v>1</v>
      </c>
      <c r="F5" s="277">
        <v>1</v>
      </c>
      <c r="G5" s="277">
        <v>1</v>
      </c>
      <c r="H5" s="277">
        <v>0</v>
      </c>
      <c r="I5" s="277">
        <v>0</v>
      </c>
      <c r="J5" s="277">
        <v>1</v>
      </c>
      <c r="K5" s="277">
        <v>1</v>
      </c>
      <c r="L5" s="277">
        <v>1</v>
      </c>
      <c r="M5" s="277">
        <v>1</v>
      </c>
      <c r="N5" s="277">
        <v>1</v>
      </c>
      <c r="O5" s="277">
        <v>0</v>
      </c>
      <c r="P5" s="277">
        <v>0</v>
      </c>
      <c r="Q5" s="277">
        <v>1</v>
      </c>
      <c r="R5" s="277">
        <v>1</v>
      </c>
      <c r="S5" s="277">
        <v>1</v>
      </c>
      <c r="T5" s="277">
        <v>1</v>
      </c>
      <c r="U5" s="277">
        <v>1</v>
      </c>
      <c r="V5" s="277">
        <v>1</v>
      </c>
      <c r="W5" s="277">
        <v>1</v>
      </c>
      <c r="X5" s="277">
        <v>1</v>
      </c>
      <c r="Y5" s="277">
        <v>1</v>
      </c>
      <c r="Z5" s="277">
        <v>1</v>
      </c>
      <c r="AA5" s="277">
        <v>0</v>
      </c>
      <c r="AB5" s="277">
        <v>0</v>
      </c>
      <c r="AC5" s="277">
        <v>1</v>
      </c>
      <c r="AD5" s="277">
        <v>1</v>
      </c>
      <c r="AE5" s="277">
        <v>1</v>
      </c>
      <c r="AF5" s="277">
        <v>1</v>
      </c>
      <c r="AG5" s="277">
        <v>1</v>
      </c>
      <c r="AH5" s="277">
        <v>0</v>
      </c>
      <c r="AI5" s="277">
        <v>0</v>
      </c>
      <c r="AJ5" s="277">
        <v>1</v>
      </c>
      <c r="AK5" s="277">
        <v>1</v>
      </c>
      <c r="AL5" s="277">
        <v>1</v>
      </c>
      <c r="AM5" s="277">
        <v>1</v>
      </c>
    </row>
    <row r="6" spans="1:39">
      <c r="A6" s="39" t="s">
        <v>9</v>
      </c>
      <c r="B6" s="277">
        <v>0</v>
      </c>
      <c r="C6" s="277">
        <v>1</v>
      </c>
      <c r="D6" s="277">
        <v>1</v>
      </c>
      <c r="E6" s="277">
        <v>1</v>
      </c>
      <c r="F6" s="277">
        <v>1</v>
      </c>
      <c r="G6" s="277">
        <v>1</v>
      </c>
      <c r="H6" s="277">
        <v>0</v>
      </c>
      <c r="I6" s="277">
        <v>0</v>
      </c>
      <c r="J6" s="277">
        <v>0</v>
      </c>
      <c r="K6" s="277">
        <v>1</v>
      </c>
      <c r="L6" s="277">
        <v>1</v>
      </c>
      <c r="M6" s="277">
        <v>1</v>
      </c>
      <c r="N6" s="277">
        <v>1</v>
      </c>
      <c r="O6" s="277">
        <v>1</v>
      </c>
      <c r="P6" s="277">
        <v>0</v>
      </c>
      <c r="Q6" s="277">
        <v>1</v>
      </c>
      <c r="R6" s="277">
        <v>1</v>
      </c>
      <c r="S6" s="277">
        <v>1</v>
      </c>
      <c r="T6" s="277">
        <v>1</v>
      </c>
      <c r="U6" s="277">
        <v>1</v>
      </c>
      <c r="V6" s="277">
        <v>1</v>
      </c>
      <c r="W6" s="277">
        <v>1</v>
      </c>
      <c r="X6" s="277">
        <v>1</v>
      </c>
      <c r="Y6" s="277">
        <v>1</v>
      </c>
      <c r="Z6" s="277">
        <v>1</v>
      </c>
      <c r="AA6" s="277">
        <v>0</v>
      </c>
      <c r="AB6" s="277">
        <v>0</v>
      </c>
      <c r="AC6" s="277">
        <v>0</v>
      </c>
      <c r="AD6" s="277">
        <v>1</v>
      </c>
      <c r="AE6" s="277">
        <v>1</v>
      </c>
      <c r="AF6" s="277">
        <v>1</v>
      </c>
      <c r="AG6" s="277">
        <v>1</v>
      </c>
      <c r="AH6" s="277">
        <v>0</v>
      </c>
      <c r="AI6" s="277">
        <v>0</v>
      </c>
      <c r="AJ6" s="277">
        <v>0</v>
      </c>
      <c r="AK6" s="277">
        <v>1</v>
      </c>
      <c r="AL6" s="277">
        <v>1</v>
      </c>
      <c r="AM6" s="277">
        <v>1</v>
      </c>
    </row>
    <row r="7" spans="1:39">
      <c r="A7" s="39" t="s">
        <v>10</v>
      </c>
      <c r="B7" s="277">
        <v>0</v>
      </c>
      <c r="C7" s="277">
        <v>1</v>
      </c>
      <c r="D7" s="277">
        <v>1</v>
      </c>
      <c r="E7" s="277">
        <v>1</v>
      </c>
      <c r="F7" s="277">
        <v>1</v>
      </c>
      <c r="G7" s="277">
        <v>1</v>
      </c>
      <c r="H7" s="277">
        <v>0</v>
      </c>
      <c r="I7" s="277">
        <v>0</v>
      </c>
      <c r="J7" s="277">
        <v>0</v>
      </c>
      <c r="K7" s="277">
        <v>1</v>
      </c>
      <c r="L7" s="277">
        <v>1</v>
      </c>
      <c r="M7" s="277">
        <v>1</v>
      </c>
      <c r="N7" s="277">
        <v>1</v>
      </c>
      <c r="O7" s="277">
        <v>1</v>
      </c>
      <c r="P7" s="277">
        <v>0</v>
      </c>
      <c r="Q7" s="277">
        <v>0</v>
      </c>
      <c r="R7" s="277">
        <v>0</v>
      </c>
      <c r="S7" s="277">
        <v>0</v>
      </c>
      <c r="T7" s="277">
        <v>0</v>
      </c>
      <c r="U7" s="277">
        <v>0</v>
      </c>
      <c r="V7" s="277">
        <v>1</v>
      </c>
      <c r="W7" s="277">
        <v>1</v>
      </c>
      <c r="X7" s="277">
        <v>1</v>
      </c>
      <c r="Y7" s="277">
        <v>1</v>
      </c>
      <c r="Z7" s="277">
        <v>1</v>
      </c>
      <c r="AA7" s="277">
        <v>0</v>
      </c>
      <c r="AB7" s="277">
        <v>0</v>
      </c>
      <c r="AC7" s="277">
        <v>0</v>
      </c>
      <c r="AD7" s="277">
        <v>1</v>
      </c>
      <c r="AE7" s="277">
        <v>1</v>
      </c>
      <c r="AF7" s="277">
        <v>1</v>
      </c>
      <c r="AG7" s="277">
        <v>1</v>
      </c>
      <c r="AH7" s="277">
        <v>0</v>
      </c>
      <c r="AI7" s="277">
        <v>0</v>
      </c>
      <c r="AJ7" s="277">
        <v>0</v>
      </c>
      <c r="AK7" s="277">
        <v>1</v>
      </c>
      <c r="AL7" s="277">
        <v>1</v>
      </c>
      <c r="AM7" s="277">
        <v>1</v>
      </c>
    </row>
    <row r="8" spans="1:39">
      <c r="A8" s="39" t="s">
        <v>11</v>
      </c>
      <c r="B8" s="277">
        <v>0</v>
      </c>
      <c r="C8" s="277">
        <v>1</v>
      </c>
      <c r="D8" s="277">
        <v>1</v>
      </c>
      <c r="E8" s="277">
        <v>1</v>
      </c>
      <c r="F8" s="277">
        <v>1</v>
      </c>
      <c r="G8" s="277">
        <v>1</v>
      </c>
      <c r="H8" s="277">
        <v>0</v>
      </c>
      <c r="I8" s="277">
        <v>0</v>
      </c>
      <c r="J8" s="277">
        <v>0</v>
      </c>
      <c r="K8" s="277">
        <v>1</v>
      </c>
      <c r="L8" s="277">
        <v>1</v>
      </c>
      <c r="M8" s="277">
        <v>1</v>
      </c>
      <c r="N8" s="277">
        <v>1</v>
      </c>
      <c r="O8" s="277">
        <v>1</v>
      </c>
      <c r="P8" s="277">
        <v>0</v>
      </c>
      <c r="Q8" s="277">
        <v>0</v>
      </c>
      <c r="R8" s="277">
        <v>0</v>
      </c>
      <c r="S8" s="277">
        <v>0</v>
      </c>
      <c r="T8" s="277">
        <v>0</v>
      </c>
      <c r="U8" s="277">
        <v>0</v>
      </c>
      <c r="V8" s="277">
        <v>1</v>
      </c>
      <c r="W8" s="277">
        <v>1</v>
      </c>
      <c r="X8" s="277">
        <v>1</v>
      </c>
      <c r="Y8" s="277">
        <v>1</v>
      </c>
      <c r="Z8" s="277">
        <v>1</v>
      </c>
      <c r="AA8" s="277">
        <v>0</v>
      </c>
      <c r="AB8" s="277">
        <v>0</v>
      </c>
      <c r="AC8" s="277">
        <v>0</v>
      </c>
      <c r="AD8" s="277">
        <v>1</v>
      </c>
      <c r="AE8" s="277">
        <v>1</v>
      </c>
      <c r="AF8" s="277">
        <v>1</v>
      </c>
      <c r="AG8" s="277">
        <v>1</v>
      </c>
      <c r="AH8" s="277">
        <v>0</v>
      </c>
      <c r="AI8" s="277">
        <v>0</v>
      </c>
      <c r="AJ8" s="277">
        <v>0</v>
      </c>
      <c r="AK8" s="277">
        <v>1</v>
      </c>
      <c r="AL8" s="277">
        <v>1</v>
      </c>
      <c r="AM8" s="277">
        <v>1</v>
      </c>
    </row>
    <row r="9" spans="1:39">
      <c r="A9" s="39" t="s">
        <v>12</v>
      </c>
      <c r="B9" s="277">
        <v>0</v>
      </c>
      <c r="C9" s="277">
        <v>1</v>
      </c>
      <c r="D9" s="277">
        <v>1</v>
      </c>
      <c r="E9" s="277">
        <v>1</v>
      </c>
      <c r="F9" s="277">
        <v>1</v>
      </c>
      <c r="G9" s="277">
        <v>1</v>
      </c>
      <c r="H9" s="277">
        <v>0</v>
      </c>
      <c r="I9" s="277">
        <v>0</v>
      </c>
      <c r="J9" s="277">
        <v>0</v>
      </c>
      <c r="K9" s="277">
        <v>1</v>
      </c>
      <c r="L9" s="277">
        <v>1</v>
      </c>
      <c r="M9" s="277">
        <v>1</v>
      </c>
      <c r="N9" s="277">
        <v>1</v>
      </c>
      <c r="O9" s="277">
        <v>1</v>
      </c>
      <c r="P9" s="277">
        <v>0</v>
      </c>
      <c r="Q9" s="277">
        <v>0</v>
      </c>
      <c r="R9" s="277">
        <v>0</v>
      </c>
      <c r="S9" s="277">
        <v>0</v>
      </c>
      <c r="T9" s="277">
        <v>0</v>
      </c>
      <c r="U9" s="277">
        <v>0</v>
      </c>
      <c r="V9" s="277">
        <v>1</v>
      </c>
      <c r="W9" s="277">
        <v>1</v>
      </c>
      <c r="X9" s="277">
        <v>1</v>
      </c>
      <c r="Y9" s="277">
        <v>1</v>
      </c>
      <c r="Z9" s="277">
        <v>1</v>
      </c>
      <c r="AA9" s="277">
        <v>0</v>
      </c>
      <c r="AB9" s="277">
        <v>0</v>
      </c>
      <c r="AC9" s="277">
        <v>0</v>
      </c>
      <c r="AD9" s="277">
        <v>1</v>
      </c>
      <c r="AE9" s="277">
        <v>1</v>
      </c>
      <c r="AF9" s="277">
        <v>1</v>
      </c>
      <c r="AG9" s="277">
        <v>1</v>
      </c>
      <c r="AH9" s="277">
        <v>0</v>
      </c>
      <c r="AI9" s="277">
        <v>0</v>
      </c>
      <c r="AJ9" s="277">
        <v>0</v>
      </c>
      <c r="AK9" s="277">
        <v>1</v>
      </c>
      <c r="AL9" s="277">
        <v>1</v>
      </c>
      <c r="AM9" s="277">
        <v>1</v>
      </c>
    </row>
    <row r="10" spans="1:39">
      <c r="A10" s="39" t="s">
        <v>13</v>
      </c>
      <c r="B10" s="277">
        <v>0</v>
      </c>
      <c r="C10" s="277">
        <v>1</v>
      </c>
      <c r="D10" s="277">
        <v>1</v>
      </c>
      <c r="E10" s="277">
        <v>1</v>
      </c>
      <c r="F10" s="277">
        <v>1</v>
      </c>
      <c r="G10" s="277">
        <v>1</v>
      </c>
      <c r="H10" s="277">
        <v>0</v>
      </c>
      <c r="I10" s="277">
        <v>0</v>
      </c>
      <c r="J10" s="277">
        <v>0</v>
      </c>
      <c r="K10" s="277">
        <v>1</v>
      </c>
      <c r="L10" s="277">
        <v>1</v>
      </c>
      <c r="M10" s="277">
        <v>1</v>
      </c>
      <c r="N10" s="277">
        <v>1</v>
      </c>
      <c r="O10" s="277">
        <v>1</v>
      </c>
      <c r="P10" s="277">
        <v>0</v>
      </c>
      <c r="Q10" s="277">
        <v>0</v>
      </c>
      <c r="R10" s="277">
        <v>0</v>
      </c>
      <c r="S10" s="277">
        <v>0</v>
      </c>
      <c r="T10" s="277">
        <v>0</v>
      </c>
      <c r="U10" s="277">
        <v>0</v>
      </c>
      <c r="V10" s="277">
        <v>1</v>
      </c>
      <c r="W10" s="277">
        <v>1</v>
      </c>
      <c r="X10" s="277">
        <v>1</v>
      </c>
      <c r="Y10" s="277">
        <v>1</v>
      </c>
      <c r="Z10" s="277">
        <v>1</v>
      </c>
      <c r="AA10" s="277">
        <v>0</v>
      </c>
      <c r="AB10" s="277">
        <v>0</v>
      </c>
      <c r="AC10" s="277">
        <v>0</v>
      </c>
      <c r="AD10" s="277">
        <v>1</v>
      </c>
      <c r="AE10" s="277">
        <v>1</v>
      </c>
      <c r="AF10" s="277">
        <v>1</v>
      </c>
      <c r="AG10" s="277">
        <v>1</v>
      </c>
      <c r="AH10" s="277">
        <v>0</v>
      </c>
      <c r="AI10" s="277">
        <v>0</v>
      </c>
      <c r="AJ10" s="277">
        <v>0</v>
      </c>
      <c r="AK10" s="277">
        <v>1</v>
      </c>
      <c r="AL10" s="277">
        <v>1</v>
      </c>
      <c r="AM10" s="277">
        <v>1</v>
      </c>
    </row>
    <row r="11" spans="1:39">
      <c r="A11" s="39" t="s">
        <v>14</v>
      </c>
      <c r="B11" s="277">
        <v>0</v>
      </c>
      <c r="C11" s="277">
        <v>1</v>
      </c>
      <c r="D11" s="277">
        <v>1</v>
      </c>
      <c r="E11" s="277">
        <v>1</v>
      </c>
      <c r="F11" s="277">
        <v>1</v>
      </c>
      <c r="G11" s="277">
        <v>1</v>
      </c>
      <c r="H11" s="277">
        <v>0</v>
      </c>
      <c r="I11" s="277">
        <v>0</v>
      </c>
      <c r="J11" s="277">
        <v>0</v>
      </c>
      <c r="K11" s="277">
        <v>1</v>
      </c>
      <c r="L11" s="277">
        <v>1</v>
      </c>
      <c r="M11" s="277">
        <v>1</v>
      </c>
      <c r="N11" s="277">
        <v>1</v>
      </c>
      <c r="O11" s="277">
        <v>1</v>
      </c>
      <c r="P11" s="277">
        <v>0</v>
      </c>
      <c r="Q11" s="277">
        <v>0</v>
      </c>
      <c r="R11" s="277">
        <v>0</v>
      </c>
      <c r="S11" s="277">
        <v>0</v>
      </c>
      <c r="T11" s="277">
        <v>0</v>
      </c>
      <c r="U11" s="277">
        <v>0</v>
      </c>
      <c r="V11" s="277">
        <v>1</v>
      </c>
      <c r="W11" s="277">
        <v>1</v>
      </c>
      <c r="X11" s="277">
        <v>1</v>
      </c>
      <c r="Y11" s="277">
        <v>1</v>
      </c>
      <c r="Z11" s="277">
        <v>1</v>
      </c>
      <c r="AA11" s="277">
        <v>0</v>
      </c>
      <c r="AB11" s="277">
        <v>0</v>
      </c>
      <c r="AC11" s="277">
        <v>0</v>
      </c>
      <c r="AD11" s="277">
        <v>1</v>
      </c>
      <c r="AE11" s="277">
        <v>1</v>
      </c>
      <c r="AF11" s="277">
        <v>1</v>
      </c>
      <c r="AG11" s="277">
        <v>1</v>
      </c>
      <c r="AH11" s="277">
        <v>0</v>
      </c>
      <c r="AI11" s="277">
        <v>0</v>
      </c>
      <c r="AJ11" s="277">
        <v>0</v>
      </c>
      <c r="AK11" s="277">
        <v>1</v>
      </c>
      <c r="AL11" s="277">
        <v>1</v>
      </c>
      <c r="AM11" s="277">
        <v>1</v>
      </c>
    </row>
    <row r="12" spans="1:39">
      <c r="A12" s="39" t="s">
        <v>15</v>
      </c>
      <c r="B12" s="277">
        <v>0</v>
      </c>
      <c r="C12" s="277">
        <v>1</v>
      </c>
      <c r="D12" s="277">
        <v>1</v>
      </c>
      <c r="E12" s="277">
        <v>1</v>
      </c>
      <c r="F12" s="277">
        <v>1</v>
      </c>
      <c r="G12" s="277">
        <v>1</v>
      </c>
      <c r="H12" s="277">
        <v>0</v>
      </c>
      <c r="I12" s="277">
        <v>0</v>
      </c>
      <c r="J12" s="277">
        <v>0</v>
      </c>
      <c r="K12" s="277">
        <v>1</v>
      </c>
      <c r="L12" s="277">
        <v>1</v>
      </c>
      <c r="M12" s="277">
        <v>1</v>
      </c>
      <c r="N12" s="277">
        <v>1</v>
      </c>
      <c r="O12" s="277">
        <v>1</v>
      </c>
      <c r="P12" s="277">
        <v>0</v>
      </c>
      <c r="Q12" s="277">
        <v>0</v>
      </c>
      <c r="R12" s="277">
        <v>0</v>
      </c>
      <c r="S12" s="277">
        <v>0</v>
      </c>
      <c r="T12" s="277">
        <v>0</v>
      </c>
      <c r="U12" s="277">
        <v>0</v>
      </c>
      <c r="V12" s="277">
        <v>1</v>
      </c>
      <c r="W12" s="277">
        <v>1</v>
      </c>
      <c r="X12" s="277">
        <v>1</v>
      </c>
      <c r="Y12" s="277">
        <v>1</v>
      </c>
      <c r="Z12" s="277">
        <v>1</v>
      </c>
      <c r="AA12" s="277">
        <v>0</v>
      </c>
      <c r="AB12" s="277">
        <v>0</v>
      </c>
      <c r="AC12" s="277">
        <v>0</v>
      </c>
      <c r="AD12" s="277">
        <v>1</v>
      </c>
      <c r="AE12" s="277">
        <v>1</v>
      </c>
      <c r="AF12" s="277">
        <v>1</v>
      </c>
      <c r="AG12" s="277">
        <v>1</v>
      </c>
      <c r="AH12" s="277">
        <v>0</v>
      </c>
      <c r="AI12" s="277">
        <v>0</v>
      </c>
      <c r="AJ12" s="277">
        <v>0</v>
      </c>
      <c r="AK12" s="277">
        <v>1</v>
      </c>
      <c r="AL12" s="277">
        <v>1</v>
      </c>
      <c r="AM12" s="277">
        <v>1</v>
      </c>
    </row>
    <row r="13" spans="1:39">
      <c r="A13" s="39" t="s">
        <v>16</v>
      </c>
      <c r="B13" s="277">
        <v>0</v>
      </c>
      <c r="C13" s="277">
        <v>1</v>
      </c>
      <c r="D13" s="277">
        <v>1</v>
      </c>
      <c r="E13" s="277">
        <v>1</v>
      </c>
      <c r="F13" s="277">
        <v>1</v>
      </c>
      <c r="G13" s="277">
        <v>1</v>
      </c>
      <c r="H13" s="277">
        <v>0</v>
      </c>
      <c r="I13" s="277">
        <v>0</v>
      </c>
      <c r="J13" s="277">
        <v>0</v>
      </c>
      <c r="K13" s="277">
        <v>1</v>
      </c>
      <c r="L13" s="277">
        <v>1</v>
      </c>
      <c r="M13" s="277">
        <v>1</v>
      </c>
      <c r="N13" s="277">
        <v>1</v>
      </c>
      <c r="O13" s="277">
        <v>1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1</v>
      </c>
      <c r="W13" s="277">
        <v>1</v>
      </c>
      <c r="X13" s="277">
        <v>1</v>
      </c>
      <c r="Y13" s="277">
        <v>1</v>
      </c>
      <c r="Z13" s="277">
        <v>1</v>
      </c>
      <c r="AA13" s="277">
        <v>0</v>
      </c>
      <c r="AB13" s="277">
        <v>0</v>
      </c>
      <c r="AC13" s="277">
        <v>0</v>
      </c>
      <c r="AD13" s="277">
        <v>1</v>
      </c>
      <c r="AE13" s="277">
        <v>1</v>
      </c>
      <c r="AF13" s="277">
        <v>1</v>
      </c>
      <c r="AG13" s="277">
        <v>1</v>
      </c>
      <c r="AH13" s="277">
        <v>0</v>
      </c>
      <c r="AI13" s="277">
        <v>0</v>
      </c>
      <c r="AJ13" s="277">
        <v>0</v>
      </c>
      <c r="AK13" s="277">
        <v>1</v>
      </c>
      <c r="AL13" s="277">
        <v>1</v>
      </c>
      <c r="AM13" s="277">
        <v>1</v>
      </c>
    </row>
    <row r="14" spans="1:39">
      <c r="A14" s="39" t="s">
        <v>17</v>
      </c>
      <c r="B14" s="277">
        <v>0</v>
      </c>
      <c r="C14" s="277">
        <v>1</v>
      </c>
      <c r="D14" s="277">
        <v>1</v>
      </c>
      <c r="E14" s="277">
        <v>1</v>
      </c>
      <c r="F14" s="277">
        <v>1</v>
      </c>
      <c r="G14" s="277">
        <v>1</v>
      </c>
      <c r="H14" s="277">
        <v>0</v>
      </c>
      <c r="I14" s="277">
        <v>0</v>
      </c>
      <c r="J14" s="277">
        <v>0</v>
      </c>
      <c r="K14" s="277">
        <v>1</v>
      </c>
      <c r="L14" s="277">
        <v>1</v>
      </c>
      <c r="M14" s="277">
        <v>1</v>
      </c>
      <c r="N14" s="277">
        <v>1</v>
      </c>
      <c r="O14" s="277">
        <v>1</v>
      </c>
      <c r="P14" s="277">
        <v>0</v>
      </c>
      <c r="Q14" s="277">
        <v>0</v>
      </c>
      <c r="R14" s="277">
        <v>0</v>
      </c>
      <c r="S14" s="277">
        <v>0</v>
      </c>
      <c r="T14" s="277">
        <v>0</v>
      </c>
      <c r="U14" s="277">
        <v>0</v>
      </c>
      <c r="V14" s="277">
        <v>1</v>
      </c>
      <c r="W14" s="277">
        <v>1</v>
      </c>
      <c r="X14" s="277">
        <v>1</v>
      </c>
      <c r="Y14" s="277">
        <v>1</v>
      </c>
      <c r="Z14" s="277">
        <v>1</v>
      </c>
      <c r="AA14" s="277">
        <v>0</v>
      </c>
      <c r="AB14" s="277">
        <v>0</v>
      </c>
      <c r="AC14" s="277">
        <v>0</v>
      </c>
      <c r="AD14" s="277">
        <v>1</v>
      </c>
      <c r="AE14" s="277">
        <v>1</v>
      </c>
      <c r="AF14" s="277">
        <v>1</v>
      </c>
      <c r="AG14" s="277">
        <v>1</v>
      </c>
      <c r="AH14" s="277">
        <v>0</v>
      </c>
      <c r="AI14" s="277">
        <v>0</v>
      </c>
      <c r="AJ14" s="277">
        <v>0</v>
      </c>
      <c r="AK14" s="277">
        <v>1</v>
      </c>
      <c r="AL14" s="277">
        <v>1</v>
      </c>
      <c r="AM14" s="277">
        <v>1</v>
      </c>
    </row>
    <row r="15" spans="1:39">
      <c r="A15" s="39" t="s">
        <v>18</v>
      </c>
      <c r="B15" s="277">
        <v>0</v>
      </c>
      <c r="C15" s="277">
        <v>1</v>
      </c>
      <c r="D15" s="277">
        <v>1</v>
      </c>
      <c r="E15" s="277">
        <v>1</v>
      </c>
      <c r="F15" s="277">
        <v>1</v>
      </c>
      <c r="G15" s="277">
        <v>1</v>
      </c>
      <c r="H15" s="277">
        <v>0</v>
      </c>
      <c r="I15" s="277">
        <v>0</v>
      </c>
      <c r="J15" s="277">
        <v>0</v>
      </c>
      <c r="K15" s="277">
        <v>1</v>
      </c>
      <c r="L15" s="277">
        <v>1</v>
      </c>
      <c r="M15" s="277">
        <v>1</v>
      </c>
      <c r="N15" s="277">
        <v>1</v>
      </c>
      <c r="O15" s="277">
        <v>1</v>
      </c>
      <c r="P15" s="277">
        <v>0</v>
      </c>
      <c r="Q15" s="277">
        <v>0</v>
      </c>
      <c r="R15" s="277">
        <v>0</v>
      </c>
      <c r="S15" s="277">
        <v>0</v>
      </c>
      <c r="T15" s="277">
        <v>0</v>
      </c>
      <c r="U15" s="277">
        <v>0</v>
      </c>
      <c r="V15" s="277">
        <v>1</v>
      </c>
      <c r="W15" s="277">
        <v>1</v>
      </c>
      <c r="X15" s="277">
        <v>1</v>
      </c>
      <c r="Y15" s="277">
        <v>1</v>
      </c>
      <c r="Z15" s="277">
        <v>1</v>
      </c>
      <c r="AA15" s="277">
        <v>0</v>
      </c>
      <c r="AB15" s="277">
        <v>0</v>
      </c>
      <c r="AC15" s="277">
        <v>0</v>
      </c>
      <c r="AD15" s="277">
        <v>1</v>
      </c>
      <c r="AE15" s="277">
        <v>1</v>
      </c>
      <c r="AF15" s="277">
        <v>1</v>
      </c>
      <c r="AG15" s="277">
        <v>1</v>
      </c>
      <c r="AH15" s="277">
        <v>0</v>
      </c>
      <c r="AI15" s="277">
        <v>0</v>
      </c>
      <c r="AJ15" s="277">
        <v>0</v>
      </c>
      <c r="AK15" s="277">
        <v>1</v>
      </c>
      <c r="AL15" s="277">
        <v>1</v>
      </c>
      <c r="AM15" s="277">
        <v>1</v>
      </c>
    </row>
    <row r="16" spans="1:39">
      <c r="A16" s="39" t="s">
        <v>19</v>
      </c>
      <c r="B16" s="277">
        <v>0</v>
      </c>
      <c r="C16" s="277">
        <v>1</v>
      </c>
      <c r="D16" s="277">
        <v>1</v>
      </c>
      <c r="E16" s="277">
        <v>1</v>
      </c>
      <c r="F16" s="277">
        <v>1</v>
      </c>
      <c r="G16" s="277">
        <v>1</v>
      </c>
      <c r="H16" s="277">
        <v>0</v>
      </c>
      <c r="I16" s="277">
        <v>0</v>
      </c>
      <c r="J16" s="277">
        <v>0</v>
      </c>
      <c r="K16" s="277">
        <v>1</v>
      </c>
      <c r="L16" s="277">
        <v>1</v>
      </c>
      <c r="M16" s="277">
        <v>1</v>
      </c>
      <c r="N16" s="277">
        <v>1</v>
      </c>
      <c r="O16" s="277">
        <v>1</v>
      </c>
      <c r="P16" s="277">
        <v>0</v>
      </c>
      <c r="Q16" s="277">
        <v>0</v>
      </c>
      <c r="R16" s="277">
        <v>0</v>
      </c>
      <c r="S16" s="277">
        <v>0</v>
      </c>
      <c r="T16" s="277">
        <v>0</v>
      </c>
      <c r="U16" s="277">
        <v>0</v>
      </c>
      <c r="V16" s="277">
        <v>1</v>
      </c>
      <c r="W16" s="277">
        <v>1</v>
      </c>
      <c r="X16" s="277">
        <v>1</v>
      </c>
      <c r="Y16" s="277">
        <v>1</v>
      </c>
      <c r="Z16" s="277">
        <v>1</v>
      </c>
      <c r="AA16" s="277">
        <v>0</v>
      </c>
      <c r="AB16" s="277">
        <v>0</v>
      </c>
      <c r="AC16" s="277">
        <v>0</v>
      </c>
      <c r="AD16" s="277">
        <v>1</v>
      </c>
      <c r="AE16" s="277">
        <v>1</v>
      </c>
      <c r="AF16" s="277">
        <v>1</v>
      </c>
      <c r="AG16" s="277">
        <v>1</v>
      </c>
      <c r="AH16" s="277">
        <v>0</v>
      </c>
      <c r="AI16" s="277">
        <v>0</v>
      </c>
      <c r="AJ16" s="277">
        <v>0</v>
      </c>
      <c r="AK16" s="277">
        <v>1</v>
      </c>
      <c r="AL16" s="277">
        <v>1</v>
      </c>
      <c r="AM16" s="277">
        <v>1</v>
      </c>
    </row>
    <row r="17" spans="1:39">
      <c r="A17" s="39" t="s">
        <v>20</v>
      </c>
      <c r="B17" s="277">
        <v>0</v>
      </c>
      <c r="C17" s="277">
        <v>1</v>
      </c>
      <c r="D17" s="277">
        <v>1</v>
      </c>
      <c r="E17" s="277">
        <v>1</v>
      </c>
      <c r="F17" s="277">
        <v>1</v>
      </c>
      <c r="G17" s="277">
        <v>1</v>
      </c>
      <c r="H17" s="277">
        <v>0</v>
      </c>
      <c r="I17" s="277">
        <v>0</v>
      </c>
      <c r="J17" s="277">
        <v>0</v>
      </c>
      <c r="K17" s="277">
        <v>1</v>
      </c>
      <c r="L17" s="277">
        <v>1</v>
      </c>
      <c r="M17" s="277">
        <v>1</v>
      </c>
      <c r="N17" s="277">
        <v>1</v>
      </c>
      <c r="O17" s="277">
        <v>1</v>
      </c>
      <c r="P17" s="277">
        <v>0</v>
      </c>
      <c r="Q17" s="277">
        <v>0</v>
      </c>
      <c r="R17" s="277">
        <v>0</v>
      </c>
      <c r="S17" s="277">
        <v>0</v>
      </c>
      <c r="T17" s="277">
        <v>0</v>
      </c>
      <c r="U17" s="277">
        <v>0</v>
      </c>
      <c r="V17" s="277">
        <v>1</v>
      </c>
      <c r="W17" s="277">
        <v>1</v>
      </c>
      <c r="X17" s="277">
        <v>1</v>
      </c>
      <c r="Y17" s="277">
        <v>1</v>
      </c>
      <c r="Z17" s="277">
        <v>1</v>
      </c>
      <c r="AA17" s="277">
        <v>0</v>
      </c>
      <c r="AB17" s="277">
        <v>0</v>
      </c>
      <c r="AC17" s="277">
        <v>0</v>
      </c>
      <c r="AD17" s="277">
        <v>1</v>
      </c>
      <c r="AE17" s="277">
        <v>1</v>
      </c>
      <c r="AF17" s="277">
        <v>1</v>
      </c>
      <c r="AG17" s="277">
        <v>1</v>
      </c>
      <c r="AH17" s="277">
        <v>0</v>
      </c>
      <c r="AI17" s="277">
        <v>0</v>
      </c>
      <c r="AJ17" s="277">
        <v>0</v>
      </c>
      <c r="AK17" s="277">
        <v>1</v>
      </c>
      <c r="AL17" s="277">
        <v>1</v>
      </c>
      <c r="AM17" s="277">
        <v>1</v>
      </c>
    </row>
    <row r="18" spans="1:39">
      <c r="A18" s="39" t="s">
        <v>21</v>
      </c>
      <c r="B18" s="277">
        <v>0</v>
      </c>
      <c r="C18" s="277">
        <v>1</v>
      </c>
      <c r="D18" s="277">
        <v>1</v>
      </c>
      <c r="E18" s="277">
        <v>1</v>
      </c>
      <c r="F18" s="277">
        <v>1</v>
      </c>
      <c r="G18" s="277">
        <v>1</v>
      </c>
      <c r="H18" s="277">
        <v>0</v>
      </c>
      <c r="I18" s="277">
        <v>0</v>
      </c>
      <c r="J18" s="277">
        <v>0</v>
      </c>
      <c r="K18" s="277">
        <v>1</v>
      </c>
      <c r="L18" s="277">
        <v>1</v>
      </c>
      <c r="M18" s="277">
        <v>1</v>
      </c>
      <c r="N18" s="277">
        <v>1</v>
      </c>
      <c r="O18" s="277">
        <v>1</v>
      </c>
      <c r="P18" s="277">
        <v>0</v>
      </c>
      <c r="Q18" s="277">
        <v>0</v>
      </c>
      <c r="R18" s="277">
        <v>0</v>
      </c>
      <c r="S18" s="277">
        <v>0</v>
      </c>
      <c r="T18" s="277">
        <v>0</v>
      </c>
      <c r="U18" s="277">
        <v>0</v>
      </c>
      <c r="V18" s="277">
        <v>1</v>
      </c>
      <c r="W18" s="277">
        <v>1</v>
      </c>
      <c r="X18" s="277">
        <v>1</v>
      </c>
      <c r="Y18" s="277">
        <v>1</v>
      </c>
      <c r="Z18" s="277">
        <v>1</v>
      </c>
      <c r="AA18" s="277">
        <v>0</v>
      </c>
      <c r="AB18" s="277">
        <v>0</v>
      </c>
      <c r="AC18" s="277">
        <v>0</v>
      </c>
      <c r="AD18" s="277">
        <v>1</v>
      </c>
      <c r="AE18" s="277">
        <v>1</v>
      </c>
      <c r="AF18" s="277">
        <v>1</v>
      </c>
      <c r="AG18" s="277">
        <v>1</v>
      </c>
      <c r="AH18" s="277">
        <v>0</v>
      </c>
      <c r="AI18" s="277">
        <v>0</v>
      </c>
      <c r="AJ18" s="277">
        <v>0</v>
      </c>
      <c r="AK18" s="277">
        <v>1</v>
      </c>
      <c r="AL18" s="277">
        <v>1</v>
      </c>
      <c r="AM18" s="277">
        <v>1</v>
      </c>
    </row>
    <row r="19" spans="1:39">
      <c r="A19" s="39" t="s">
        <v>22</v>
      </c>
      <c r="B19" s="277">
        <v>0</v>
      </c>
      <c r="C19" s="277">
        <v>1</v>
      </c>
      <c r="D19" s="277">
        <v>1</v>
      </c>
      <c r="E19" s="277">
        <v>1</v>
      </c>
      <c r="F19" s="277">
        <v>1</v>
      </c>
      <c r="G19" s="277">
        <v>1</v>
      </c>
      <c r="H19" s="277">
        <v>0</v>
      </c>
      <c r="I19" s="277">
        <v>0</v>
      </c>
      <c r="J19" s="277">
        <v>0</v>
      </c>
      <c r="K19" s="277">
        <v>1</v>
      </c>
      <c r="L19" s="277">
        <v>1</v>
      </c>
      <c r="M19" s="277">
        <v>1</v>
      </c>
      <c r="N19" s="277">
        <v>1</v>
      </c>
      <c r="O19" s="277">
        <v>1</v>
      </c>
      <c r="P19" s="277">
        <v>0</v>
      </c>
      <c r="Q19" s="277">
        <v>0</v>
      </c>
      <c r="R19" s="277">
        <v>0</v>
      </c>
      <c r="S19" s="277">
        <v>0</v>
      </c>
      <c r="T19" s="277">
        <v>0</v>
      </c>
      <c r="U19" s="277">
        <v>0</v>
      </c>
      <c r="V19" s="277">
        <v>1</v>
      </c>
      <c r="W19" s="277">
        <v>1</v>
      </c>
      <c r="X19" s="277">
        <v>1</v>
      </c>
      <c r="Y19" s="277">
        <v>1</v>
      </c>
      <c r="Z19" s="277">
        <v>1</v>
      </c>
      <c r="AA19" s="277">
        <v>0</v>
      </c>
      <c r="AB19" s="277">
        <v>0</v>
      </c>
      <c r="AC19" s="277">
        <v>0</v>
      </c>
      <c r="AD19" s="277">
        <v>1</v>
      </c>
      <c r="AE19" s="277">
        <v>1</v>
      </c>
      <c r="AF19" s="277">
        <v>1</v>
      </c>
      <c r="AG19" s="277">
        <v>1</v>
      </c>
      <c r="AH19" s="277">
        <v>0</v>
      </c>
      <c r="AI19" s="277">
        <v>0</v>
      </c>
      <c r="AJ19" s="277">
        <v>0</v>
      </c>
      <c r="AK19" s="277">
        <v>1</v>
      </c>
      <c r="AL19" s="277">
        <v>1</v>
      </c>
      <c r="AM19" s="277">
        <v>1</v>
      </c>
    </row>
    <row r="20" spans="1:39">
      <c r="A20" s="39" t="s">
        <v>23</v>
      </c>
      <c r="B20" s="277">
        <v>0</v>
      </c>
      <c r="C20" s="277">
        <v>1</v>
      </c>
      <c r="D20" s="277">
        <v>1</v>
      </c>
      <c r="E20" s="277">
        <v>1</v>
      </c>
      <c r="F20" s="277">
        <v>1</v>
      </c>
      <c r="G20" s="277">
        <v>1</v>
      </c>
      <c r="H20" s="277">
        <v>0</v>
      </c>
      <c r="I20" s="277">
        <v>0</v>
      </c>
      <c r="J20" s="277">
        <v>0</v>
      </c>
      <c r="K20" s="277">
        <v>1</v>
      </c>
      <c r="L20" s="277">
        <v>1</v>
      </c>
      <c r="M20" s="277">
        <v>1</v>
      </c>
      <c r="N20" s="277">
        <v>1</v>
      </c>
      <c r="O20" s="277">
        <v>1</v>
      </c>
      <c r="P20" s="277">
        <v>0</v>
      </c>
      <c r="Q20" s="277">
        <v>0</v>
      </c>
      <c r="R20" s="277">
        <v>0</v>
      </c>
      <c r="S20" s="277">
        <v>0</v>
      </c>
      <c r="T20" s="277">
        <v>0</v>
      </c>
      <c r="U20" s="277">
        <v>0</v>
      </c>
      <c r="V20" s="277">
        <v>1</v>
      </c>
      <c r="W20" s="277">
        <v>1</v>
      </c>
      <c r="X20" s="277">
        <v>1</v>
      </c>
      <c r="Y20" s="277">
        <v>1</v>
      </c>
      <c r="Z20" s="277">
        <v>1</v>
      </c>
      <c r="AA20" s="277">
        <v>0</v>
      </c>
      <c r="AB20" s="277">
        <v>0</v>
      </c>
      <c r="AC20" s="277">
        <v>0</v>
      </c>
      <c r="AD20" s="277">
        <v>1</v>
      </c>
      <c r="AE20" s="277">
        <v>1</v>
      </c>
      <c r="AF20" s="277">
        <v>1</v>
      </c>
      <c r="AG20" s="277">
        <v>1</v>
      </c>
      <c r="AH20" s="277">
        <v>0</v>
      </c>
      <c r="AI20" s="277">
        <v>0</v>
      </c>
      <c r="AJ20" s="277">
        <v>0</v>
      </c>
      <c r="AK20" s="277">
        <v>1</v>
      </c>
      <c r="AL20" s="277">
        <v>1</v>
      </c>
      <c r="AM20" s="277"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DBDC-953D-1043-89C2-CC452366E37A}">
  <dimension ref="A1:O28"/>
  <sheetViews>
    <sheetView workbookViewId="0">
      <selection activeCell="E7" sqref="E7"/>
    </sheetView>
  </sheetViews>
  <sheetFormatPr baseColWidth="10" defaultRowHeight="18"/>
  <sheetData>
    <row r="1" spans="1:15">
      <c r="A1" s="41" t="s">
        <v>91</v>
      </c>
      <c r="B1" s="42">
        <v>45017</v>
      </c>
      <c r="C1" s="42">
        <v>45047</v>
      </c>
      <c r="D1" s="42">
        <v>45078</v>
      </c>
      <c r="E1" s="42">
        <v>45108</v>
      </c>
      <c r="F1" s="42">
        <v>45139</v>
      </c>
      <c r="G1" s="42">
        <v>45170</v>
      </c>
      <c r="H1" s="42">
        <v>45200</v>
      </c>
      <c r="I1" s="42">
        <v>45231</v>
      </c>
      <c r="J1" s="42">
        <v>45261</v>
      </c>
      <c r="K1" s="42">
        <v>45292</v>
      </c>
      <c r="L1" s="42">
        <v>45323</v>
      </c>
      <c r="M1" s="42">
        <v>45352</v>
      </c>
      <c r="N1" s="43" t="s">
        <v>92</v>
      </c>
      <c r="O1" s="43" t="s">
        <v>93</v>
      </c>
    </row>
    <row r="2" spans="1:15">
      <c r="A2" s="44" t="s">
        <v>348</v>
      </c>
      <c r="B2" s="45">
        <v>40</v>
      </c>
      <c r="C2" s="45">
        <v>80</v>
      </c>
      <c r="D2" s="45">
        <v>45</v>
      </c>
      <c r="E2" s="45">
        <v>60</v>
      </c>
      <c r="F2" s="45">
        <v>100</v>
      </c>
      <c r="G2" s="45">
        <v>60</v>
      </c>
      <c r="H2" s="45">
        <v>45</v>
      </c>
      <c r="I2" s="45">
        <v>60</v>
      </c>
      <c r="J2" s="45">
        <v>100</v>
      </c>
      <c r="K2" s="45">
        <v>45</v>
      </c>
      <c r="L2" s="45">
        <v>45</v>
      </c>
      <c r="M2" s="45">
        <v>40</v>
      </c>
      <c r="N2" s="45">
        <f>SUM(B2:M2)</f>
        <v>720</v>
      </c>
      <c r="O2" s="45">
        <f>COUNTIF(B2:M2,"&gt;45")</f>
        <v>6</v>
      </c>
    </row>
    <row r="3" spans="1:15">
      <c r="A3" s="44" t="s">
        <v>349</v>
      </c>
      <c r="B3" s="45">
        <v>40</v>
      </c>
      <c r="C3" s="45">
        <v>80</v>
      </c>
      <c r="D3" s="45">
        <v>45</v>
      </c>
      <c r="E3" s="45">
        <v>60</v>
      </c>
      <c r="F3" s="45">
        <v>100</v>
      </c>
      <c r="G3" s="45">
        <v>60</v>
      </c>
      <c r="H3" s="45">
        <v>45</v>
      </c>
      <c r="I3" s="45">
        <v>60</v>
      </c>
      <c r="J3" s="45">
        <v>100</v>
      </c>
      <c r="K3" s="45">
        <v>45</v>
      </c>
      <c r="L3" s="45">
        <v>45</v>
      </c>
      <c r="M3" s="45">
        <v>40</v>
      </c>
      <c r="N3" s="45">
        <f t="shared" ref="N3:N28" si="0">SUM(B3:M3)</f>
        <v>720</v>
      </c>
      <c r="O3" s="45">
        <f t="shared" ref="O3:O28" si="1">COUNTIF(B3:M3,"&gt;45")</f>
        <v>6</v>
      </c>
    </row>
    <row r="4" spans="1:15">
      <c r="A4" s="46" t="s">
        <v>205</v>
      </c>
      <c r="B4" s="45">
        <v>40</v>
      </c>
      <c r="C4" s="45">
        <v>80</v>
      </c>
      <c r="D4" s="45">
        <v>45</v>
      </c>
      <c r="E4" s="45">
        <v>60</v>
      </c>
      <c r="F4" s="45">
        <v>100</v>
      </c>
      <c r="G4" s="45">
        <v>60</v>
      </c>
      <c r="H4" s="45">
        <v>45</v>
      </c>
      <c r="I4" s="45">
        <v>60</v>
      </c>
      <c r="J4" s="45">
        <v>100</v>
      </c>
      <c r="K4" s="45">
        <v>45</v>
      </c>
      <c r="L4" s="45">
        <v>45</v>
      </c>
      <c r="M4" s="45">
        <v>40</v>
      </c>
      <c r="N4" s="45">
        <f t="shared" si="0"/>
        <v>720</v>
      </c>
      <c r="O4" s="45">
        <f t="shared" si="1"/>
        <v>6</v>
      </c>
    </row>
    <row r="5" spans="1:15">
      <c r="A5" s="44" t="s">
        <v>206</v>
      </c>
      <c r="B5" s="45">
        <v>40</v>
      </c>
      <c r="C5" s="45">
        <v>80</v>
      </c>
      <c r="D5" s="45">
        <v>45</v>
      </c>
      <c r="E5" s="45">
        <v>60</v>
      </c>
      <c r="F5" s="45">
        <v>100</v>
      </c>
      <c r="G5" s="45">
        <v>60</v>
      </c>
      <c r="H5" s="45">
        <v>45</v>
      </c>
      <c r="I5" s="45">
        <v>60</v>
      </c>
      <c r="J5" s="45">
        <v>100</v>
      </c>
      <c r="K5" s="45">
        <v>45</v>
      </c>
      <c r="L5" s="45">
        <v>45</v>
      </c>
      <c r="M5" s="45">
        <v>40</v>
      </c>
      <c r="N5" s="45">
        <f t="shared" si="0"/>
        <v>720</v>
      </c>
      <c r="O5" s="45">
        <f t="shared" si="1"/>
        <v>6</v>
      </c>
    </row>
    <row r="6" spans="1:15">
      <c r="A6" s="46" t="s">
        <v>207</v>
      </c>
      <c r="B6" s="45">
        <v>40</v>
      </c>
      <c r="C6" s="45">
        <v>80</v>
      </c>
      <c r="D6" s="45">
        <v>45</v>
      </c>
      <c r="E6" s="45">
        <v>60</v>
      </c>
      <c r="F6" s="45">
        <v>100</v>
      </c>
      <c r="G6" s="45">
        <v>60</v>
      </c>
      <c r="H6" s="45">
        <v>45</v>
      </c>
      <c r="I6" s="45">
        <v>60</v>
      </c>
      <c r="J6" s="45">
        <v>100</v>
      </c>
      <c r="K6" s="45">
        <v>45</v>
      </c>
      <c r="L6" s="45">
        <v>45</v>
      </c>
      <c r="M6" s="45">
        <v>40</v>
      </c>
      <c r="N6" s="45">
        <f t="shared" si="0"/>
        <v>720</v>
      </c>
      <c r="O6" s="45">
        <f t="shared" si="1"/>
        <v>6</v>
      </c>
    </row>
    <row r="7" spans="1:15">
      <c r="A7" s="46" t="s">
        <v>208</v>
      </c>
      <c r="B7" s="45">
        <v>40</v>
      </c>
      <c r="C7" s="45">
        <v>80</v>
      </c>
      <c r="D7" s="45">
        <v>45</v>
      </c>
      <c r="E7" s="45">
        <v>60</v>
      </c>
      <c r="F7" s="45">
        <v>100</v>
      </c>
      <c r="G7" s="45">
        <v>60</v>
      </c>
      <c r="H7" s="45">
        <v>45</v>
      </c>
      <c r="I7" s="45">
        <v>60</v>
      </c>
      <c r="J7" s="45">
        <v>100</v>
      </c>
      <c r="K7" s="45">
        <v>45</v>
      </c>
      <c r="L7" s="45">
        <v>45</v>
      </c>
      <c r="M7" s="45">
        <v>40</v>
      </c>
      <c r="N7" s="45">
        <f t="shared" si="0"/>
        <v>720</v>
      </c>
      <c r="O7" s="45">
        <f t="shared" si="1"/>
        <v>6</v>
      </c>
    </row>
    <row r="8" spans="1:15">
      <c r="A8" s="46" t="s">
        <v>209</v>
      </c>
      <c r="B8" s="45">
        <v>40</v>
      </c>
      <c r="C8" s="45">
        <v>80</v>
      </c>
      <c r="D8" s="45">
        <v>45</v>
      </c>
      <c r="E8" s="45">
        <v>60</v>
      </c>
      <c r="F8" s="45">
        <v>100</v>
      </c>
      <c r="G8" s="45">
        <v>60</v>
      </c>
      <c r="H8" s="45">
        <v>45</v>
      </c>
      <c r="I8" s="45">
        <v>60</v>
      </c>
      <c r="J8" s="45">
        <v>100</v>
      </c>
      <c r="K8" s="45">
        <v>45</v>
      </c>
      <c r="L8" s="45">
        <v>45</v>
      </c>
      <c r="M8" s="45">
        <v>40</v>
      </c>
      <c r="N8" s="45">
        <f t="shared" si="0"/>
        <v>720</v>
      </c>
      <c r="O8" s="45">
        <f t="shared" si="1"/>
        <v>6</v>
      </c>
    </row>
    <row r="9" spans="1:15">
      <c r="A9" s="46" t="s">
        <v>210</v>
      </c>
      <c r="B9" s="45">
        <v>40</v>
      </c>
      <c r="C9" s="45">
        <v>80</v>
      </c>
      <c r="D9" s="45">
        <v>45</v>
      </c>
      <c r="E9" s="45">
        <v>60</v>
      </c>
      <c r="F9" s="45">
        <v>100</v>
      </c>
      <c r="G9" s="45">
        <v>60</v>
      </c>
      <c r="H9" s="45">
        <v>45</v>
      </c>
      <c r="I9" s="45">
        <v>60</v>
      </c>
      <c r="J9" s="45">
        <v>100</v>
      </c>
      <c r="K9" s="45">
        <v>45</v>
      </c>
      <c r="L9" s="45">
        <v>45</v>
      </c>
      <c r="M9" s="45">
        <v>40</v>
      </c>
      <c r="N9" s="45">
        <f t="shared" si="0"/>
        <v>720</v>
      </c>
      <c r="O9" s="45">
        <f t="shared" si="1"/>
        <v>6</v>
      </c>
    </row>
    <row r="10" spans="1:15">
      <c r="A10" s="46" t="s">
        <v>211</v>
      </c>
      <c r="B10" s="45">
        <v>40</v>
      </c>
      <c r="C10" s="45">
        <v>80</v>
      </c>
      <c r="D10" s="45">
        <v>45</v>
      </c>
      <c r="E10" s="45">
        <v>60</v>
      </c>
      <c r="F10" s="45">
        <v>100</v>
      </c>
      <c r="G10" s="45">
        <v>60</v>
      </c>
      <c r="H10" s="45">
        <v>45</v>
      </c>
      <c r="I10" s="45">
        <v>60</v>
      </c>
      <c r="J10" s="45">
        <v>100</v>
      </c>
      <c r="K10" s="45">
        <v>45</v>
      </c>
      <c r="L10" s="45">
        <v>45</v>
      </c>
      <c r="M10" s="45">
        <v>40</v>
      </c>
      <c r="N10" s="45">
        <f t="shared" si="0"/>
        <v>720</v>
      </c>
      <c r="O10" s="45">
        <f t="shared" si="1"/>
        <v>6</v>
      </c>
    </row>
    <row r="11" spans="1:15">
      <c r="A11" s="13" t="s">
        <v>350</v>
      </c>
      <c r="B11" s="45">
        <v>40</v>
      </c>
      <c r="C11" s="45">
        <v>80</v>
      </c>
      <c r="D11" s="45">
        <v>45</v>
      </c>
      <c r="E11" s="45">
        <v>60</v>
      </c>
      <c r="F11" s="45">
        <v>100</v>
      </c>
      <c r="G11" s="45">
        <v>60</v>
      </c>
      <c r="H11" s="45">
        <v>45</v>
      </c>
      <c r="I11" s="45">
        <v>60</v>
      </c>
      <c r="J11" s="45">
        <v>100</v>
      </c>
      <c r="K11" s="45">
        <v>45</v>
      </c>
      <c r="L11" s="45">
        <v>45</v>
      </c>
      <c r="M11" s="45">
        <v>40</v>
      </c>
      <c r="N11" s="45">
        <f t="shared" si="0"/>
        <v>720</v>
      </c>
      <c r="O11" s="45">
        <f t="shared" si="1"/>
        <v>6</v>
      </c>
    </row>
    <row r="12" spans="1:15">
      <c r="A12" s="47" t="s">
        <v>351</v>
      </c>
      <c r="B12" s="45">
        <v>40</v>
      </c>
      <c r="C12" s="45">
        <v>80</v>
      </c>
      <c r="D12" s="45">
        <v>45</v>
      </c>
      <c r="E12" s="45">
        <v>60</v>
      </c>
      <c r="F12" s="45">
        <v>100</v>
      </c>
      <c r="G12" s="45">
        <v>60</v>
      </c>
      <c r="H12" s="45">
        <v>45</v>
      </c>
      <c r="I12" s="45">
        <v>60</v>
      </c>
      <c r="J12" s="45">
        <v>100</v>
      </c>
      <c r="K12" s="45">
        <v>45</v>
      </c>
      <c r="L12" s="45">
        <v>45</v>
      </c>
      <c r="M12" s="45">
        <v>40</v>
      </c>
      <c r="N12" s="45">
        <f t="shared" si="0"/>
        <v>720</v>
      </c>
      <c r="O12" s="45">
        <f t="shared" si="1"/>
        <v>6</v>
      </c>
    </row>
    <row r="13" spans="1:15">
      <c r="A13" s="46" t="s">
        <v>213</v>
      </c>
      <c r="B13" s="45">
        <v>40</v>
      </c>
      <c r="C13" s="45">
        <v>80</v>
      </c>
      <c r="D13" s="45">
        <v>45</v>
      </c>
      <c r="E13" s="45">
        <v>60</v>
      </c>
      <c r="F13" s="45">
        <v>100</v>
      </c>
      <c r="G13" s="45">
        <v>60</v>
      </c>
      <c r="H13" s="45">
        <v>45</v>
      </c>
      <c r="I13" s="45">
        <v>60</v>
      </c>
      <c r="J13" s="45">
        <v>100</v>
      </c>
      <c r="K13" s="45">
        <v>45</v>
      </c>
      <c r="L13" s="45">
        <v>45</v>
      </c>
      <c r="M13" s="45">
        <v>40</v>
      </c>
      <c r="N13" s="45">
        <f t="shared" si="0"/>
        <v>720</v>
      </c>
      <c r="O13" s="45">
        <f t="shared" si="1"/>
        <v>6</v>
      </c>
    </row>
    <row r="14" spans="1:15">
      <c r="A14" s="46" t="s">
        <v>214</v>
      </c>
      <c r="B14" s="45">
        <v>40</v>
      </c>
      <c r="C14" s="45">
        <v>80</v>
      </c>
      <c r="D14" s="45">
        <v>45</v>
      </c>
      <c r="E14" s="45">
        <v>60</v>
      </c>
      <c r="F14" s="45">
        <v>100</v>
      </c>
      <c r="G14" s="45">
        <v>60</v>
      </c>
      <c r="H14" s="45">
        <v>45</v>
      </c>
      <c r="I14" s="45">
        <v>60</v>
      </c>
      <c r="J14" s="45">
        <v>100</v>
      </c>
      <c r="K14" s="45">
        <v>45</v>
      </c>
      <c r="L14" s="45">
        <v>45</v>
      </c>
      <c r="M14" s="45">
        <v>40</v>
      </c>
      <c r="N14" s="45">
        <f t="shared" si="0"/>
        <v>720</v>
      </c>
      <c r="O14" s="45">
        <f t="shared" si="1"/>
        <v>6</v>
      </c>
    </row>
    <row r="15" spans="1:15">
      <c r="A15" s="46" t="s">
        <v>215</v>
      </c>
      <c r="B15" s="45">
        <v>40</v>
      </c>
      <c r="C15" s="45">
        <v>80</v>
      </c>
      <c r="D15" s="45">
        <v>45</v>
      </c>
      <c r="E15" s="45">
        <v>60</v>
      </c>
      <c r="F15" s="45">
        <v>100</v>
      </c>
      <c r="G15" s="45">
        <v>60</v>
      </c>
      <c r="H15" s="45">
        <v>45</v>
      </c>
      <c r="I15" s="45">
        <v>60</v>
      </c>
      <c r="J15" s="45">
        <v>100</v>
      </c>
      <c r="K15" s="45">
        <v>45</v>
      </c>
      <c r="L15" s="45">
        <v>45</v>
      </c>
      <c r="M15" s="45">
        <v>40</v>
      </c>
      <c r="N15" s="45">
        <f t="shared" si="0"/>
        <v>720</v>
      </c>
      <c r="O15" s="45">
        <f t="shared" si="1"/>
        <v>6</v>
      </c>
    </row>
    <row r="16" spans="1:15">
      <c r="A16" s="46" t="s">
        <v>216</v>
      </c>
      <c r="B16" s="45">
        <v>40</v>
      </c>
      <c r="C16" s="45">
        <v>80</v>
      </c>
      <c r="D16" s="45">
        <v>45</v>
      </c>
      <c r="E16" s="45">
        <v>60</v>
      </c>
      <c r="F16" s="45">
        <v>100</v>
      </c>
      <c r="G16" s="45">
        <v>60</v>
      </c>
      <c r="H16" s="45">
        <v>45</v>
      </c>
      <c r="I16" s="45">
        <v>60</v>
      </c>
      <c r="J16" s="45">
        <v>100</v>
      </c>
      <c r="K16" s="45">
        <v>45</v>
      </c>
      <c r="L16" s="45">
        <v>45</v>
      </c>
      <c r="M16" s="45">
        <v>40</v>
      </c>
      <c r="N16" s="45">
        <f t="shared" si="0"/>
        <v>720</v>
      </c>
      <c r="O16" s="45">
        <f t="shared" si="1"/>
        <v>6</v>
      </c>
    </row>
    <row r="17" spans="1:15">
      <c r="A17" s="46" t="s">
        <v>217</v>
      </c>
      <c r="B17" s="45">
        <v>40</v>
      </c>
      <c r="C17" s="45">
        <v>80</v>
      </c>
      <c r="D17" s="45">
        <v>45</v>
      </c>
      <c r="E17" s="45">
        <v>60</v>
      </c>
      <c r="F17" s="45">
        <v>100</v>
      </c>
      <c r="G17" s="45">
        <v>60</v>
      </c>
      <c r="H17" s="45">
        <v>45</v>
      </c>
      <c r="I17" s="45">
        <v>60</v>
      </c>
      <c r="J17" s="45">
        <v>100</v>
      </c>
      <c r="K17" s="45">
        <v>45</v>
      </c>
      <c r="L17" s="45">
        <v>45</v>
      </c>
      <c r="M17" s="45">
        <v>40</v>
      </c>
      <c r="N17" s="45">
        <f t="shared" si="0"/>
        <v>720</v>
      </c>
      <c r="O17" s="45">
        <f t="shared" si="1"/>
        <v>6</v>
      </c>
    </row>
    <row r="18" spans="1:15">
      <c r="A18" s="46" t="s">
        <v>218</v>
      </c>
      <c r="B18" s="45">
        <v>40</v>
      </c>
      <c r="C18" s="45">
        <v>80</v>
      </c>
      <c r="D18" s="45">
        <v>45</v>
      </c>
      <c r="E18" s="45">
        <v>60</v>
      </c>
      <c r="F18" s="45">
        <v>100</v>
      </c>
      <c r="G18" s="45">
        <v>60</v>
      </c>
      <c r="H18" s="45">
        <v>45</v>
      </c>
      <c r="I18" s="45">
        <v>60</v>
      </c>
      <c r="J18" s="45">
        <v>100</v>
      </c>
      <c r="K18" s="45">
        <v>45</v>
      </c>
      <c r="L18" s="45">
        <v>45</v>
      </c>
      <c r="M18" s="45">
        <v>40</v>
      </c>
      <c r="N18" s="45">
        <f t="shared" si="0"/>
        <v>720</v>
      </c>
      <c r="O18" s="45">
        <f t="shared" si="1"/>
        <v>6</v>
      </c>
    </row>
    <row r="19" spans="1:15">
      <c r="A19" s="46" t="s">
        <v>219</v>
      </c>
      <c r="B19" s="45">
        <v>40</v>
      </c>
      <c r="C19" s="45">
        <v>80</v>
      </c>
      <c r="D19" s="45">
        <v>45</v>
      </c>
      <c r="E19" s="45">
        <v>60</v>
      </c>
      <c r="F19" s="45">
        <v>100</v>
      </c>
      <c r="G19" s="45">
        <v>60</v>
      </c>
      <c r="H19" s="45">
        <v>45</v>
      </c>
      <c r="I19" s="45">
        <v>60</v>
      </c>
      <c r="J19" s="45">
        <v>100</v>
      </c>
      <c r="K19" s="45">
        <v>45</v>
      </c>
      <c r="L19" s="45">
        <v>45</v>
      </c>
      <c r="M19" s="45">
        <v>40</v>
      </c>
      <c r="N19" s="45">
        <f t="shared" si="0"/>
        <v>720</v>
      </c>
      <c r="O19" s="45">
        <f t="shared" si="1"/>
        <v>6</v>
      </c>
    </row>
    <row r="20" spans="1:15">
      <c r="A20" s="48" t="s">
        <v>228</v>
      </c>
      <c r="B20" s="45">
        <v>40</v>
      </c>
      <c r="C20" s="45">
        <v>80</v>
      </c>
      <c r="D20" s="45">
        <v>45</v>
      </c>
      <c r="E20" s="45">
        <v>60</v>
      </c>
      <c r="F20" s="45">
        <v>100</v>
      </c>
      <c r="G20" s="45">
        <v>60</v>
      </c>
      <c r="H20" s="45">
        <v>45</v>
      </c>
      <c r="I20" s="45">
        <v>60</v>
      </c>
      <c r="J20" s="45">
        <v>100</v>
      </c>
      <c r="K20" s="45">
        <v>45</v>
      </c>
      <c r="L20" s="45">
        <v>45</v>
      </c>
      <c r="M20" s="45">
        <v>40</v>
      </c>
      <c r="N20" s="45">
        <f t="shared" si="0"/>
        <v>720</v>
      </c>
      <c r="O20" s="45">
        <f t="shared" si="1"/>
        <v>6</v>
      </c>
    </row>
    <row r="21" spans="1:15">
      <c r="A21" s="46" t="s">
        <v>221</v>
      </c>
      <c r="B21" s="45">
        <v>40</v>
      </c>
      <c r="C21" s="45">
        <v>80</v>
      </c>
      <c r="D21" s="45">
        <v>45</v>
      </c>
      <c r="E21" s="45">
        <v>60</v>
      </c>
      <c r="F21" s="45">
        <v>100</v>
      </c>
      <c r="G21" s="45">
        <v>60</v>
      </c>
      <c r="H21" s="45">
        <v>45</v>
      </c>
      <c r="I21" s="45">
        <v>60</v>
      </c>
      <c r="J21" s="45">
        <v>100</v>
      </c>
      <c r="K21" s="45">
        <v>45</v>
      </c>
      <c r="L21" s="45">
        <v>45</v>
      </c>
      <c r="M21" s="45">
        <v>40</v>
      </c>
      <c r="N21" s="45">
        <f t="shared" si="0"/>
        <v>720</v>
      </c>
      <c r="O21" s="45">
        <f t="shared" si="1"/>
        <v>6</v>
      </c>
    </row>
    <row r="22" spans="1:15">
      <c r="A22" s="46" t="s">
        <v>222</v>
      </c>
      <c r="B22" s="45">
        <v>40</v>
      </c>
      <c r="C22" s="45">
        <v>80</v>
      </c>
      <c r="D22" s="45">
        <v>45</v>
      </c>
      <c r="E22" s="45">
        <v>60</v>
      </c>
      <c r="F22" s="45">
        <v>100</v>
      </c>
      <c r="G22" s="45">
        <v>60</v>
      </c>
      <c r="H22" s="45">
        <v>45</v>
      </c>
      <c r="I22" s="45">
        <v>60</v>
      </c>
      <c r="J22" s="45">
        <v>100</v>
      </c>
      <c r="K22" s="45">
        <v>45</v>
      </c>
      <c r="L22" s="45">
        <v>45</v>
      </c>
      <c r="M22" s="45">
        <v>40</v>
      </c>
      <c r="N22" s="45">
        <f t="shared" si="0"/>
        <v>720</v>
      </c>
      <c r="O22" s="45">
        <f t="shared" si="1"/>
        <v>6</v>
      </c>
    </row>
    <row r="23" spans="1:15">
      <c r="A23" s="46" t="s">
        <v>223</v>
      </c>
      <c r="B23" s="45">
        <v>40</v>
      </c>
      <c r="C23" s="45">
        <v>80</v>
      </c>
      <c r="D23" s="45">
        <v>45</v>
      </c>
      <c r="E23" s="45">
        <v>60</v>
      </c>
      <c r="F23" s="45">
        <v>100</v>
      </c>
      <c r="G23" s="45">
        <v>60</v>
      </c>
      <c r="H23" s="45">
        <v>45</v>
      </c>
      <c r="I23" s="45">
        <v>60</v>
      </c>
      <c r="J23" s="45">
        <v>100</v>
      </c>
      <c r="K23" s="45">
        <v>45</v>
      </c>
      <c r="L23" s="45">
        <v>45</v>
      </c>
      <c r="M23" s="45">
        <v>40</v>
      </c>
      <c r="N23" s="45">
        <f t="shared" si="0"/>
        <v>720</v>
      </c>
      <c r="O23" s="45">
        <f t="shared" si="1"/>
        <v>6</v>
      </c>
    </row>
    <row r="24" spans="1:15">
      <c r="A24" s="46" t="s">
        <v>224</v>
      </c>
      <c r="B24" s="45">
        <v>40</v>
      </c>
      <c r="C24" s="45">
        <v>80</v>
      </c>
      <c r="D24" s="45">
        <v>45</v>
      </c>
      <c r="E24" s="45">
        <v>60</v>
      </c>
      <c r="F24" s="45">
        <v>100</v>
      </c>
      <c r="G24" s="45">
        <v>60</v>
      </c>
      <c r="H24" s="45">
        <v>45</v>
      </c>
      <c r="I24" s="45">
        <v>60</v>
      </c>
      <c r="J24" s="45">
        <v>100</v>
      </c>
      <c r="K24" s="45">
        <v>45</v>
      </c>
      <c r="L24" s="45">
        <v>45</v>
      </c>
      <c r="M24" s="45">
        <v>40</v>
      </c>
      <c r="N24" s="45">
        <f t="shared" si="0"/>
        <v>720</v>
      </c>
      <c r="O24" s="45">
        <f t="shared" si="1"/>
        <v>6</v>
      </c>
    </row>
    <row r="25" spans="1:15">
      <c r="A25" s="46" t="s">
        <v>225</v>
      </c>
      <c r="B25" s="45">
        <v>40</v>
      </c>
      <c r="C25" s="45">
        <v>80</v>
      </c>
      <c r="D25" s="45">
        <v>45</v>
      </c>
      <c r="E25" s="45">
        <v>60</v>
      </c>
      <c r="F25" s="45">
        <v>100</v>
      </c>
      <c r="G25" s="45">
        <v>60</v>
      </c>
      <c r="H25" s="45">
        <v>45</v>
      </c>
      <c r="I25" s="45">
        <v>60</v>
      </c>
      <c r="J25" s="45">
        <v>100</v>
      </c>
      <c r="K25" s="45">
        <v>45</v>
      </c>
      <c r="L25" s="45">
        <v>45</v>
      </c>
      <c r="M25" s="45">
        <v>40</v>
      </c>
      <c r="N25" s="45">
        <f t="shared" si="0"/>
        <v>720</v>
      </c>
      <c r="O25" s="45">
        <f t="shared" si="1"/>
        <v>6</v>
      </c>
    </row>
    <row r="26" spans="1:15">
      <c r="A26" s="46" t="s">
        <v>226</v>
      </c>
      <c r="B26" s="45">
        <v>40</v>
      </c>
      <c r="C26" s="45">
        <v>80</v>
      </c>
      <c r="D26" s="45">
        <v>45</v>
      </c>
      <c r="E26" s="45">
        <v>60</v>
      </c>
      <c r="F26" s="45">
        <v>100</v>
      </c>
      <c r="G26" s="45">
        <v>60</v>
      </c>
      <c r="H26" s="45">
        <v>45</v>
      </c>
      <c r="I26" s="45">
        <v>60</v>
      </c>
      <c r="J26" s="45">
        <v>100</v>
      </c>
      <c r="K26" s="45">
        <v>45</v>
      </c>
      <c r="L26" s="45">
        <v>45</v>
      </c>
      <c r="M26" s="45">
        <v>40</v>
      </c>
      <c r="N26" s="45">
        <f t="shared" si="0"/>
        <v>720</v>
      </c>
      <c r="O26" s="45">
        <f t="shared" si="1"/>
        <v>6</v>
      </c>
    </row>
    <row r="27" spans="1:15">
      <c r="A27" s="46" t="s">
        <v>227</v>
      </c>
      <c r="B27" s="45">
        <v>40</v>
      </c>
      <c r="C27" s="45">
        <v>80</v>
      </c>
      <c r="D27" s="45">
        <v>45</v>
      </c>
      <c r="E27" s="45">
        <v>60</v>
      </c>
      <c r="F27" s="45">
        <v>100</v>
      </c>
      <c r="G27" s="45">
        <v>60</v>
      </c>
      <c r="H27" s="45">
        <v>45</v>
      </c>
      <c r="I27" s="45">
        <v>60</v>
      </c>
      <c r="J27" s="45">
        <v>100</v>
      </c>
      <c r="K27" s="45">
        <v>45</v>
      </c>
      <c r="L27" s="45">
        <v>45</v>
      </c>
      <c r="M27" s="45">
        <v>40</v>
      </c>
      <c r="N27" s="45">
        <f t="shared" si="0"/>
        <v>720</v>
      </c>
      <c r="O27" s="45">
        <f t="shared" si="1"/>
        <v>6</v>
      </c>
    </row>
    <row r="28" spans="1:15">
      <c r="A28" s="46" t="s">
        <v>352</v>
      </c>
      <c r="B28" s="45">
        <v>40</v>
      </c>
      <c r="C28" s="45">
        <v>80</v>
      </c>
      <c r="D28" s="45">
        <v>45</v>
      </c>
      <c r="E28" s="45">
        <v>60</v>
      </c>
      <c r="F28" s="45">
        <v>100</v>
      </c>
      <c r="G28" s="45">
        <v>60</v>
      </c>
      <c r="H28" s="45">
        <v>45</v>
      </c>
      <c r="I28" s="45">
        <v>60</v>
      </c>
      <c r="J28" s="45">
        <v>100</v>
      </c>
      <c r="K28" s="45">
        <v>45</v>
      </c>
      <c r="L28" s="45">
        <v>45</v>
      </c>
      <c r="M28" s="45">
        <v>40</v>
      </c>
      <c r="N28" s="45">
        <f t="shared" si="0"/>
        <v>720</v>
      </c>
      <c r="O28" s="45">
        <f t="shared" si="1"/>
        <v>6</v>
      </c>
    </row>
  </sheetData>
  <phoneticPr fontId="1"/>
  <conditionalFormatting sqref="N2:N28">
    <cfRule type="cellIs" dxfId="33" priority="2" operator="greaterThan">
      <formula>720</formula>
    </cfRule>
    <cfRule type="cellIs" dxfId="32" priority="3" operator="greaterThan">
      <formula>745</formula>
    </cfRule>
    <cfRule type="cellIs" dxfId="31" priority="4" operator="greaterThan">
      <formula>720</formula>
    </cfRule>
    <cfRule type="cellIs" dxfId="30" priority="5" operator="greaterThan">
      <formula>885</formula>
    </cfRule>
    <cfRule type="cellIs" dxfId="29" priority="6" operator="greaterThan">
      <formula>720</formula>
    </cfRule>
  </conditionalFormatting>
  <conditionalFormatting sqref="O2:O28">
    <cfRule type="cellIs" dxfId="28" priority="1" operator="greaterThan">
      <formula>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B9F1-7ABF-A94F-9BAE-3FE5544BD194}">
  <dimension ref="A1:BI119"/>
  <sheetViews>
    <sheetView tabSelected="1" zoomScale="109" workbookViewId="0">
      <selection activeCell="F21" sqref="F21"/>
    </sheetView>
  </sheetViews>
  <sheetFormatPr baseColWidth="10" defaultColWidth="9" defaultRowHeight="19"/>
  <cols>
    <col min="1" max="1" width="12" style="64" bestFit="1" customWidth="1"/>
    <col min="2" max="2" width="6.33203125" style="50" bestFit="1" customWidth="1"/>
    <col min="3" max="3" width="12.6640625" style="274" customWidth="1"/>
    <col min="4" max="4" width="6.83203125" style="275" customWidth="1"/>
    <col min="5" max="5" width="11.33203125" style="293" bestFit="1" customWidth="1"/>
    <col min="6" max="6" width="11.5" style="275" bestFit="1" customWidth="1"/>
    <col min="7" max="7" width="7.5" style="275" customWidth="1"/>
    <col min="8" max="22" width="4.6640625" style="275" customWidth="1"/>
    <col min="23" max="23" width="4.83203125" style="275" customWidth="1"/>
    <col min="24" max="32" width="4.6640625" style="275" customWidth="1"/>
    <col min="33" max="38" width="4.6640625" style="61" customWidth="1"/>
    <col min="39" max="41" width="4.6640625" style="54" customWidth="1"/>
    <col min="42" max="42" width="10.5" style="61" bestFit="1" customWidth="1"/>
    <col min="43" max="44" width="9" style="61"/>
    <col min="45" max="45" width="5.1640625" style="61" bestFit="1" customWidth="1"/>
    <col min="46" max="46" width="9" style="61"/>
    <col min="47" max="53" width="5.1640625" style="62" customWidth="1"/>
    <col min="54" max="54" width="3.83203125" style="61" customWidth="1"/>
    <col min="55" max="61" width="5.1640625" style="63" customWidth="1"/>
    <col min="62" max="62" width="5.1640625" style="61" customWidth="1"/>
    <col min="63" max="16384" width="9" style="61"/>
  </cols>
  <sheetData>
    <row r="1" spans="1:61" s="55" customFormat="1">
      <c r="A1" s="49"/>
      <c r="B1" s="50"/>
      <c r="C1" s="51"/>
      <c r="D1" s="50"/>
      <c r="E1" s="281"/>
      <c r="F1" s="50"/>
      <c r="G1" s="52" t="s">
        <v>102</v>
      </c>
      <c r="H1" s="53">
        <f t="shared" ref="H1:AL1" si="0">HLOOKUP(H5,$BC$4:$BI$5,2,0)</f>
        <v>893</v>
      </c>
      <c r="I1" s="53">
        <f t="shared" si="0"/>
        <v>893</v>
      </c>
      <c r="J1" s="53">
        <f t="shared" si="0"/>
        <v>795</v>
      </c>
      <c r="K1" s="53">
        <f t="shared" si="0"/>
        <v>0</v>
      </c>
      <c r="L1" s="53">
        <f t="shared" si="0"/>
        <v>893</v>
      </c>
      <c r="M1" s="53">
        <f t="shared" si="0"/>
        <v>893</v>
      </c>
      <c r="N1" s="53">
        <f t="shared" si="0"/>
        <v>850</v>
      </c>
      <c r="O1" s="53">
        <f t="shared" si="0"/>
        <v>893</v>
      </c>
      <c r="P1" s="53">
        <f t="shared" si="0"/>
        <v>893</v>
      </c>
      <c r="Q1" s="53">
        <f t="shared" si="0"/>
        <v>795</v>
      </c>
      <c r="R1" s="53">
        <f t="shared" si="0"/>
        <v>0</v>
      </c>
      <c r="S1" s="53">
        <f t="shared" si="0"/>
        <v>893</v>
      </c>
      <c r="T1" s="53">
        <f t="shared" si="0"/>
        <v>893</v>
      </c>
      <c r="U1" s="53">
        <f t="shared" si="0"/>
        <v>850</v>
      </c>
      <c r="V1" s="53">
        <f t="shared" si="0"/>
        <v>893</v>
      </c>
      <c r="W1" s="53">
        <f t="shared" si="0"/>
        <v>893</v>
      </c>
      <c r="X1" s="53">
        <f t="shared" si="0"/>
        <v>795</v>
      </c>
      <c r="Y1" s="53">
        <f t="shared" si="0"/>
        <v>0</v>
      </c>
      <c r="Z1" s="53">
        <f t="shared" si="0"/>
        <v>893</v>
      </c>
      <c r="AA1" s="53">
        <f t="shared" si="0"/>
        <v>893</v>
      </c>
      <c r="AB1" s="53">
        <f t="shared" si="0"/>
        <v>850</v>
      </c>
      <c r="AC1" s="53">
        <f t="shared" si="0"/>
        <v>893</v>
      </c>
      <c r="AD1" s="53">
        <f t="shared" si="0"/>
        <v>893</v>
      </c>
      <c r="AE1" s="53">
        <f t="shared" si="0"/>
        <v>795</v>
      </c>
      <c r="AF1" s="53">
        <f t="shared" si="0"/>
        <v>0</v>
      </c>
      <c r="AG1" s="53">
        <f t="shared" si="0"/>
        <v>893</v>
      </c>
      <c r="AH1" s="53">
        <f t="shared" si="0"/>
        <v>893</v>
      </c>
      <c r="AI1" s="53">
        <f t="shared" si="0"/>
        <v>850</v>
      </c>
      <c r="AJ1" s="53">
        <f t="shared" si="0"/>
        <v>893</v>
      </c>
      <c r="AK1" s="53">
        <f t="shared" si="0"/>
        <v>893</v>
      </c>
      <c r="AL1" s="53">
        <f t="shared" si="0"/>
        <v>795</v>
      </c>
      <c r="AM1" s="54"/>
      <c r="AN1" s="54"/>
      <c r="AO1" s="54"/>
      <c r="AU1" s="56"/>
      <c r="AV1" s="56"/>
      <c r="AW1" s="56"/>
      <c r="AX1" s="56"/>
      <c r="AY1" s="56"/>
      <c r="AZ1" s="56"/>
      <c r="BA1" s="56"/>
      <c r="BC1" s="57"/>
      <c r="BD1" s="57"/>
      <c r="BE1" s="57"/>
      <c r="BF1" s="57"/>
      <c r="BG1" s="57"/>
      <c r="BH1" s="57"/>
      <c r="BI1" s="57"/>
    </row>
    <row r="2" spans="1:61" ht="14">
      <c r="A2" s="58" t="s">
        <v>103</v>
      </c>
      <c r="C2" s="58" t="s">
        <v>104</v>
      </c>
      <c r="D2" s="58" t="s">
        <v>105</v>
      </c>
      <c r="E2" s="282"/>
      <c r="F2" s="58" t="s">
        <v>106</v>
      </c>
      <c r="G2" s="59" t="s">
        <v>107</v>
      </c>
      <c r="H2" s="53">
        <f t="shared" ref="H2:AL2" si="1">HLOOKUP(H5,$BC$4:$BI$5,2,0)-SUM(H6:H111)</f>
        <v>34</v>
      </c>
      <c r="I2" s="53">
        <f>HLOOKUP(I5,$BC$4:$BI$5,2,0)-SUM(I6:I111)</f>
        <v>70</v>
      </c>
      <c r="J2" s="53">
        <f t="shared" si="1"/>
        <v>10</v>
      </c>
      <c r="K2" s="53">
        <f t="shared" si="1"/>
        <v>-36</v>
      </c>
      <c r="L2" s="53">
        <f t="shared" si="1"/>
        <v>34</v>
      </c>
      <c r="M2" s="53">
        <f t="shared" si="1"/>
        <v>106</v>
      </c>
      <c r="N2" s="53">
        <f t="shared" si="1"/>
        <v>65</v>
      </c>
      <c r="O2" s="53">
        <f t="shared" si="1"/>
        <v>34</v>
      </c>
      <c r="P2" s="53">
        <f t="shared" si="1"/>
        <v>70</v>
      </c>
      <c r="Q2" s="53">
        <f t="shared" si="1"/>
        <v>10</v>
      </c>
      <c r="R2" s="53">
        <f t="shared" si="1"/>
        <v>-36</v>
      </c>
      <c r="S2" s="53">
        <f t="shared" si="1"/>
        <v>34</v>
      </c>
      <c r="T2" s="53">
        <f t="shared" si="1"/>
        <v>106</v>
      </c>
      <c r="U2" s="53">
        <f t="shared" si="1"/>
        <v>65</v>
      </c>
      <c r="V2" s="53">
        <f t="shared" si="1"/>
        <v>34</v>
      </c>
      <c r="W2" s="53">
        <f t="shared" si="1"/>
        <v>70</v>
      </c>
      <c r="X2" s="53">
        <f t="shared" si="1"/>
        <v>10</v>
      </c>
      <c r="Y2" s="53">
        <f t="shared" si="1"/>
        <v>-36</v>
      </c>
      <c r="Z2" s="53">
        <f t="shared" si="1"/>
        <v>34</v>
      </c>
      <c r="AA2" s="53">
        <f t="shared" si="1"/>
        <v>106</v>
      </c>
      <c r="AB2" s="53">
        <f t="shared" si="1"/>
        <v>65</v>
      </c>
      <c r="AC2" s="53">
        <f t="shared" si="1"/>
        <v>34</v>
      </c>
      <c r="AD2" s="53">
        <f t="shared" si="1"/>
        <v>70</v>
      </c>
      <c r="AE2" s="53">
        <f t="shared" si="1"/>
        <v>10</v>
      </c>
      <c r="AF2" s="53">
        <f t="shared" si="1"/>
        <v>-36</v>
      </c>
      <c r="AG2" s="53">
        <f t="shared" si="1"/>
        <v>34</v>
      </c>
      <c r="AH2" s="53">
        <f t="shared" si="1"/>
        <v>106</v>
      </c>
      <c r="AI2" s="53">
        <f t="shared" si="1"/>
        <v>65</v>
      </c>
      <c r="AJ2" s="53">
        <f t="shared" si="1"/>
        <v>34</v>
      </c>
      <c r="AK2" s="53">
        <f t="shared" si="1"/>
        <v>70</v>
      </c>
      <c r="AL2" s="53">
        <f t="shared" si="1"/>
        <v>748</v>
      </c>
      <c r="AM2" s="60"/>
      <c r="AN2" s="60"/>
      <c r="AO2" s="60"/>
    </row>
    <row r="3" spans="1:61" ht="28.5" customHeight="1">
      <c r="B3" s="65"/>
      <c r="C3" s="66">
        <v>2023</v>
      </c>
      <c r="D3" s="67">
        <v>6</v>
      </c>
      <c r="E3" s="283"/>
      <c r="F3" s="68" t="s">
        <v>108</v>
      </c>
      <c r="G3" s="69" t="s">
        <v>109</v>
      </c>
      <c r="H3" s="70"/>
      <c r="I3" s="70"/>
      <c r="J3" s="70"/>
      <c r="K3" s="70"/>
      <c r="L3" s="70"/>
      <c r="M3" s="70"/>
      <c r="N3" s="71" t="s">
        <v>110</v>
      </c>
      <c r="O3" s="72" t="s">
        <v>111</v>
      </c>
      <c r="P3" s="73"/>
      <c r="Q3" s="71" t="s">
        <v>112</v>
      </c>
      <c r="R3" s="72" t="s">
        <v>95</v>
      </c>
      <c r="S3" s="74"/>
      <c r="T3" s="74" t="s">
        <v>113</v>
      </c>
      <c r="U3" s="75" t="s">
        <v>95</v>
      </c>
      <c r="V3" s="71"/>
      <c r="W3" s="76"/>
      <c r="X3" s="71" t="s">
        <v>114</v>
      </c>
      <c r="Y3" s="77"/>
      <c r="Z3" s="78" t="s">
        <v>115</v>
      </c>
      <c r="AA3" s="79"/>
      <c r="AB3" s="80"/>
      <c r="AC3" s="81"/>
      <c r="AD3" s="70"/>
      <c r="AE3" s="70"/>
      <c r="AF3" s="73"/>
      <c r="AG3" s="82"/>
      <c r="AH3" s="83"/>
      <c r="AI3" s="83"/>
      <c r="AJ3" s="71" t="s">
        <v>116</v>
      </c>
      <c r="AK3" s="339">
        <v>8</v>
      </c>
      <c r="AL3" s="339"/>
      <c r="AM3" s="84"/>
      <c r="AN3" s="85"/>
      <c r="AO3" s="86"/>
      <c r="AP3" s="87"/>
    </row>
    <row r="4" spans="1:61" ht="24.75" customHeight="1">
      <c r="B4" s="340" t="s">
        <v>117</v>
      </c>
      <c r="C4" s="342" t="s">
        <v>118</v>
      </c>
      <c r="D4" s="344" t="s">
        <v>119</v>
      </c>
      <c r="E4" s="347" t="s">
        <v>202</v>
      </c>
      <c r="F4" s="344" t="s">
        <v>120</v>
      </c>
      <c r="G4" s="346" t="s">
        <v>121</v>
      </c>
      <c r="H4" s="88">
        <f>DATE(C3,D3,1)</f>
        <v>45078</v>
      </c>
      <c r="I4" s="89">
        <f>H4+1</f>
        <v>45079</v>
      </c>
      <c r="J4" s="89">
        <f t="shared" ref="J4:AK4" si="2">I4+1</f>
        <v>45080</v>
      </c>
      <c r="K4" s="89">
        <f t="shared" si="2"/>
        <v>45081</v>
      </c>
      <c r="L4" s="89">
        <f t="shared" si="2"/>
        <v>45082</v>
      </c>
      <c r="M4" s="89">
        <f t="shared" si="2"/>
        <v>45083</v>
      </c>
      <c r="N4" s="89">
        <f t="shared" si="2"/>
        <v>45084</v>
      </c>
      <c r="O4" s="89">
        <f t="shared" si="2"/>
        <v>45085</v>
      </c>
      <c r="P4" s="89">
        <f t="shared" si="2"/>
        <v>45086</v>
      </c>
      <c r="Q4" s="89">
        <f t="shared" si="2"/>
        <v>45087</v>
      </c>
      <c r="R4" s="89">
        <f t="shared" si="2"/>
        <v>45088</v>
      </c>
      <c r="S4" s="89">
        <f t="shared" si="2"/>
        <v>45089</v>
      </c>
      <c r="T4" s="89">
        <f t="shared" si="2"/>
        <v>45090</v>
      </c>
      <c r="U4" s="89">
        <f t="shared" si="2"/>
        <v>45091</v>
      </c>
      <c r="V4" s="89">
        <f t="shared" si="2"/>
        <v>45092</v>
      </c>
      <c r="W4" s="89">
        <f t="shared" si="2"/>
        <v>45093</v>
      </c>
      <c r="X4" s="89">
        <f t="shared" si="2"/>
        <v>45094</v>
      </c>
      <c r="Y4" s="89">
        <f t="shared" si="2"/>
        <v>45095</v>
      </c>
      <c r="Z4" s="89">
        <f t="shared" si="2"/>
        <v>45096</v>
      </c>
      <c r="AA4" s="89">
        <f t="shared" si="2"/>
        <v>45097</v>
      </c>
      <c r="AB4" s="89">
        <f t="shared" si="2"/>
        <v>45098</v>
      </c>
      <c r="AC4" s="89">
        <f t="shared" si="2"/>
        <v>45099</v>
      </c>
      <c r="AD4" s="89">
        <f>AC4+1</f>
        <v>45100</v>
      </c>
      <c r="AE4" s="89">
        <f t="shared" si="2"/>
        <v>45101</v>
      </c>
      <c r="AF4" s="89">
        <f t="shared" si="2"/>
        <v>45102</v>
      </c>
      <c r="AG4" s="89">
        <f t="shared" si="2"/>
        <v>45103</v>
      </c>
      <c r="AH4" s="89">
        <f t="shared" si="2"/>
        <v>45104</v>
      </c>
      <c r="AI4" s="89">
        <f t="shared" si="2"/>
        <v>45105</v>
      </c>
      <c r="AJ4" s="89">
        <f t="shared" si="2"/>
        <v>45106</v>
      </c>
      <c r="AK4" s="90">
        <f t="shared" si="2"/>
        <v>45107</v>
      </c>
      <c r="AL4" s="279">
        <f>AK4+1</f>
        <v>45108</v>
      </c>
      <c r="AM4" s="333" t="s">
        <v>122</v>
      </c>
      <c r="AN4" s="333" t="s">
        <v>123</v>
      </c>
      <c r="AO4" s="335" t="s">
        <v>107</v>
      </c>
      <c r="AP4" s="337" t="s">
        <v>124</v>
      </c>
      <c r="AT4" s="91" t="s">
        <v>125</v>
      </c>
      <c r="BC4" s="92" t="s">
        <v>126</v>
      </c>
      <c r="BD4" s="92" t="s">
        <v>127</v>
      </c>
      <c r="BE4" s="92" t="s">
        <v>128</v>
      </c>
      <c r="BF4" s="92" t="s">
        <v>129</v>
      </c>
      <c r="BG4" s="92" t="s">
        <v>130</v>
      </c>
      <c r="BH4" s="93" t="s">
        <v>131</v>
      </c>
      <c r="BI4" s="94" t="s">
        <v>132</v>
      </c>
    </row>
    <row r="5" spans="1:61" ht="24.75" customHeight="1" thickBot="1">
      <c r="B5" s="341"/>
      <c r="C5" s="343"/>
      <c r="D5" s="345"/>
      <c r="E5" s="348"/>
      <c r="F5" s="345"/>
      <c r="G5" s="345"/>
      <c r="H5" s="95" t="str">
        <f>TEXT(H4,"aaa")</f>
        <v>木</v>
      </c>
      <c r="I5" s="96" t="str">
        <f t="shared" ref="I5:AL5" si="3">TEXT(I4,"aaa")</f>
        <v>金</v>
      </c>
      <c r="J5" s="96" t="str">
        <f t="shared" si="3"/>
        <v>土</v>
      </c>
      <c r="K5" s="96" t="str">
        <f t="shared" si="3"/>
        <v>日</v>
      </c>
      <c r="L5" s="96" t="str">
        <f t="shared" si="3"/>
        <v>月</v>
      </c>
      <c r="M5" s="96" t="str">
        <f t="shared" si="3"/>
        <v>火</v>
      </c>
      <c r="N5" s="96" t="str">
        <f t="shared" si="3"/>
        <v>水</v>
      </c>
      <c r="O5" s="96" t="str">
        <f t="shared" si="3"/>
        <v>木</v>
      </c>
      <c r="P5" s="96" t="str">
        <f t="shared" si="3"/>
        <v>金</v>
      </c>
      <c r="Q5" s="96" t="str">
        <f t="shared" si="3"/>
        <v>土</v>
      </c>
      <c r="R5" s="96" t="str">
        <f t="shared" si="3"/>
        <v>日</v>
      </c>
      <c r="S5" s="96" t="str">
        <f t="shared" si="3"/>
        <v>月</v>
      </c>
      <c r="T5" s="96" t="str">
        <f t="shared" si="3"/>
        <v>火</v>
      </c>
      <c r="U5" s="96" t="str">
        <f t="shared" si="3"/>
        <v>水</v>
      </c>
      <c r="V5" s="96" t="str">
        <f t="shared" si="3"/>
        <v>木</v>
      </c>
      <c r="W5" s="96" t="str">
        <f t="shared" si="3"/>
        <v>金</v>
      </c>
      <c r="X5" s="96" t="str">
        <f t="shared" si="3"/>
        <v>土</v>
      </c>
      <c r="Y5" s="96" t="str">
        <f t="shared" si="3"/>
        <v>日</v>
      </c>
      <c r="Z5" s="96" t="str">
        <f t="shared" si="3"/>
        <v>月</v>
      </c>
      <c r="AA5" s="96" t="str">
        <f t="shared" si="3"/>
        <v>火</v>
      </c>
      <c r="AB5" s="96" t="str">
        <f t="shared" si="3"/>
        <v>水</v>
      </c>
      <c r="AC5" s="96" t="str">
        <f t="shared" si="3"/>
        <v>木</v>
      </c>
      <c r="AD5" s="96" t="str">
        <f t="shared" si="3"/>
        <v>金</v>
      </c>
      <c r="AE5" s="96" t="str">
        <f t="shared" si="3"/>
        <v>土</v>
      </c>
      <c r="AF5" s="96" t="str">
        <f t="shared" si="3"/>
        <v>日</v>
      </c>
      <c r="AG5" s="96" t="str">
        <f t="shared" si="3"/>
        <v>月</v>
      </c>
      <c r="AH5" s="96" t="str">
        <f t="shared" si="3"/>
        <v>火</v>
      </c>
      <c r="AI5" s="96" t="str">
        <f t="shared" si="3"/>
        <v>水</v>
      </c>
      <c r="AJ5" s="96" t="str">
        <f t="shared" si="3"/>
        <v>木</v>
      </c>
      <c r="AK5" s="96" t="str">
        <f t="shared" si="3"/>
        <v>金</v>
      </c>
      <c r="AL5" s="280" t="str">
        <f t="shared" si="3"/>
        <v>土</v>
      </c>
      <c r="AM5" s="334"/>
      <c r="AN5" s="334"/>
      <c r="AO5" s="336"/>
      <c r="AP5" s="338"/>
      <c r="AS5" s="97" t="s">
        <v>133</v>
      </c>
      <c r="AT5" s="98" t="s">
        <v>134</v>
      </c>
      <c r="AU5" s="97" t="s">
        <v>126</v>
      </c>
      <c r="AV5" s="97" t="s">
        <v>127</v>
      </c>
      <c r="AW5" s="97" t="s">
        <v>128</v>
      </c>
      <c r="AX5" s="97" t="s">
        <v>129</v>
      </c>
      <c r="AY5" s="97" t="s">
        <v>130</v>
      </c>
      <c r="AZ5" s="99" t="s">
        <v>131</v>
      </c>
      <c r="BA5" s="100" t="s">
        <v>132</v>
      </c>
      <c r="BC5" s="101">
        <f t="shared" ref="BC5:BI5" si="4">SUM(BC6:BC102)</f>
        <v>893</v>
      </c>
      <c r="BD5" s="101">
        <f t="shared" si="4"/>
        <v>893</v>
      </c>
      <c r="BE5" s="101">
        <f t="shared" si="4"/>
        <v>850</v>
      </c>
      <c r="BF5" s="101">
        <f t="shared" si="4"/>
        <v>893</v>
      </c>
      <c r="BG5" s="101">
        <f t="shared" si="4"/>
        <v>893</v>
      </c>
      <c r="BH5" s="101">
        <f t="shared" si="4"/>
        <v>795</v>
      </c>
      <c r="BI5" s="101">
        <f t="shared" si="4"/>
        <v>0</v>
      </c>
    </row>
    <row r="6" spans="1:61" ht="15" customHeight="1">
      <c r="A6" s="102">
        <v>43101</v>
      </c>
      <c r="B6" s="103" t="s">
        <v>135</v>
      </c>
      <c r="C6" s="104"/>
      <c r="D6" s="105"/>
      <c r="E6" s="284" t="s">
        <v>203</v>
      </c>
      <c r="F6" s="106" t="s">
        <v>24</v>
      </c>
      <c r="G6" s="107"/>
      <c r="H6" s="108">
        <v>35</v>
      </c>
      <c r="I6" s="109">
        <v>44</v>
      </c>
      <c r="J6" s="109" t="s">
        <v>95</v>
      </c>
      <c r="K6" s="109" t="s">
        <v>95</v>
      </c>
      <c r="L6" s="109" t="s">
        <v>136</v>
      </c>
      <c r="M6" s="110" t="s">
        <v>136</v>
      </c>
      <c r="N6" s="110" t="s">
        <v>136</v>
      </c>
      <c r="O6" s="109">
        <v>35</v>
      </c>
      <c r="P6" s="110" t="s">
        <v>136</v>
      </c>
      <c r="Q6" s="108">
        <v>35</v>
      </c>
      <c r="R6" s="109" t="s">
        <v>95</v>
      </c>
      <c r="S6" s="108">
        <v>35</v>
      </c>
      <c r="T6" s="111" t="s">
        <v>95</v>
      </c>
      <c r="U6" s="112" t="s">
        <v>137</v>
      </c>
      <c r="V6" s="113" t="s">
        <v>137</v>
      </c>
      <c r="W6" s="110" t="s">
        <v>95</v>
      </c>
      <c r="X6" s="108">
        <v>35</v>
      </c>
      <c r="Y6" s="109" t="s">
        <v>95</v>
      </c>
      <c r="Z6" s="108">
        <v>35</v>
      </c>
      <c r="AA6" s="110" t="s">
        <v>95</v>
      </c>
      <c r="AB6" s="110" t="s">
        <v>136</v>
      </c>
      <c r="AC6" s="114">
        <v>35</v>
      </c>
      <c r="AD6" s="115" t="s">
        <v>136</v>
      </c>
      <c r="AE6" s="108">
        <v>35</v>
      </c>
      <c r="AF6" s="109" t="s">
        <v>95</v>
      </c>
      <c r="AG6" s="114" t="s">
        <v>138</v>
      </c>
      <c r="AH6" s="111" t="s">
        <v>136</v>
      </c>
      <c r="AI6" s="110" t="s">
        <v>136</v>
      </c>
      <c r="AJ6" s="113" t="s">
        <v>137</v>
      </c>
      <c r="AK6" s="110">
        <v>44</v>
      </c>
      <c r="AL6" s="116"/>
      <c r="AM6" s="117">
        <f>COUNTIF(H6:AL6,"／")</f>
        <v>8</v>
      </c>
      <c r="AN6" s="118">
        <f>COUNTIF(H6:AL6,"有休")</f>
        <v>0</v>
      </c>
      <c r="AO6" s="119">
        <f t="shared" ref="AO6:AO48" si="5">AM6-$AK$3</f>
        <v>0</v>
      </c>
      <c r="AP6" s="120"/>
      <c r="AS6" s="97" t="s">
        <v>139</v>
      </c>
      <c r="AT6" s="121" t="s">
        <v>140</v>
      </c>
      <c r="AU6" s="122" t="s">
        <v>141</v>
      </c>
      <c r="AV6" s="123" t="s">
        <v>141</v>
      </c>
      <c r="AW6" s="123" t="s">
        <v>141</v>
      </c>
      <c r="AX6" s="123" t="s">
        <v>141</v>
      </c>
      <c r="AY6" s="123" t="s">
        <v>141</v>
      </c>
      <c r="AZ6" s="123" t="s">
        <v>141</v>
      </c>
      <c r="BA6" s="124"/>
      <c r="BC6" s="125" t="str">
        <f t="shared" ref="BC6:BI26" si="6">IFERROR(IF(AU6="","",MID($AS6,3,2))*1,"")</f>
        <v/>
      </c>
      <c r="BD6" s="126" t="str">
        <f t="shared" si="6"/>
        <v/>
      </c>
      <c r="BE6" s="126" t="str">
        <f t="shared" si="6"/>
        <v/>
      </c>
      <c r="BF6" s="126" t="str">
        <f t="shared" si="6"/>
        <v/>
      </c>
      <c r="BG6" s="126" t="str">
        <f t="shared" si="6"/>
        <v/>
      </c>
      <c r="BH6" s="126" t="str">
        <f t="shared" si="6"/>
        <v/>
      </c>
      <c r="BI6" s="127" t="str">
        <f t="shared" si="6"/>
        <v/>
      </c>
    </row>
    <row r="7" spans="1:61" ht="15" customHeight="1">
      <c r="A7" s="102">
        <v>43108</v>
      </c>
      <c r="B7" s="128" t="s">
        <v>142</v>
      </c>
      <c r="C7" s="129"/>
      <c r="D7" s="130"/>
      <c r="E7" s="284" t="s">
        <v>204</v>
      </c>
      <c r="F7" s="131" t="s">
        <v>25</v>
      </c>
      <c r="G7" s="132"/>
      <c r="H7" s="133" t="s">
        <v>111</v>
      </c>
      <c r="I7" s="134">
        <v>52</v>
      </c>
      <c r="J7" s="109">
        <v>47</v>
      </c>
      <c r="K7" s="109" t="s">
        <v>95</v>
      </c>
      <c r="L7" s="109">
        <v>50</v>
      </c>
      <c r="M7" s="135">
        <v>52</v>
      </c>
      <c r="N7" s="109">
        <v>49</v>
      </c>
      <c r="O7" s="110" t="s">
        <v>95</v>
      </c>
      <c r="P7" s="109">
        <v>44</v>
      </c>
      <c r="Q7" s="109">
        <v>47</v>
      </c>
      <c r="R7" s="109" t="s">
        <v>95</v>
      </c>
      <c r="S7" s="109">
        <v>50</v>
      </c>
      <c r="T7" s="109">
        <v>52</v>
      </c>
      <c r="U7" s="116">
        <v>49</v>
      </c>
      <c r="V7" s="110" t="s">
        <v>143</v>
      </c>
      <c r="W7" s="109">
        <v>44</v>
      </c>
      <c r="X7" s="109">
        <v>47</v>
      </c>
      <c r="Y7" s="109" t="s">
        <v>95</v>
      </c>
      <c r="Z7" s="109">
        <v>50</v>
      </c>
      <c r="AA7" s="109">
        <v>52</v>
      </c>
      <c r="AB7" s="110">
        <v>49</v>
      </c>
      <c r="AC7" s="110" t="s">
        <v>95</v>
      </c>
      <c r="AD7" s="109">
        <v>44</v>
      </c>
      <c r="AE7" s="109">
        <v>47</v>
      </c>
      <c r="AF7" s="109" t="s">
        <v>95</v>
      </c>
      <c r="AG7" s="109">
        <v>50</v>
      </c>
      <c r="AH7" s="109">
        <v>52</v>
      </c>
      <c r="AI7" s="110">
        <v>49</v>
      </c>
      <c r="AJ7" s="110" t="s">
        <v>95</v>
      </c>
      <c r="AK7" s="109">
        <v>52</v>
      </c>
      <c r="AL7" s="136"/>
      <c r="AM7" s="137">
        <f t="shared" ref="AM7:AM76" si="7">COUNTIF(H7:AL7,"／")</f>
        <v>8</v>
      </c>
      <c r="AN7" s="119">
        <f t="shared" ref="AN7:AN76" si="8">COUNTIF(H7:AL7,"有休")</f>
        <v>1</v>
      </c>
      <c r="AO7" s="119">
        <f t="shared" si="5"/>
        <v>0</v>
      </c>
      <c r="AP7" s="138"/>
      <c r="AS7" s="139" t="s">
        <v>144</v>
      </c>
      <c r="AT7" s="121" t="s">
        <v>145</v>
      </c>
      <c r="AU7" s="140"/>
      <c r="AV7" s="141"/>
      <c r="AW7" s="141"/>
      <c r="AX7" s="141"/>
      <c r="AY7" s="141"/>
      <c r="AZ7" s="141"/>
      <c r="BA7" s="142"/>
      <c r="BC7" s="143" t="str">
        <f t="shared" si="6"/>
        <v/>
      </c>
      <c r="BD7" s="144" t="str">
        <f t="shared" si="6"/>
        <v/>
      </c>
      <c r="BE7" s="144" t="str">
        <f t="shared" si="6"/>
        <v/>
      </c>
      <c r="BF7" s="144" t="str">
        <f t="shared" si="6"/>
        <v/>
      </c>
      <c r="BG7" s="144" t="str">
        <f t="shared" si="6"/>
        <v/>
      </c>
      <c r="BH7" s="144" t="str">
        <f t="shared" si="6"/>
        <v/>
      </c>
      <c r="BI7" s="145" t="str">
        <f t="shared" si="6"/>
        <v/>
      </c>
    </row>
    <row r="8" spans="1:61" ht="12" customHeight="1">
      <c r="A8" s="146">
        <v>43143</v>
      </c>
      <c r="B8" s="128" t="s">
        <v>142</v>
      </c>
      <c r="C8" s="147"/>
      <c r="D8" s="148"/>
      <c r="E8" s="285" t="s">
        <v>205</v>
      </c>
      <c r="F8" s="149" t="s">
        <v>26</v>
      </c>
      <c r="G8" s="150"/>
      <c r="H8" s="109">
        <v>45</v>
      </c>
      <c r="I8" s="109">
        <v>45</v>
      </c>
      <c r="J8" s="151">
        <v>45</v>
      </c>
      <c r="K8" s="109" t="s">
        <v>95</v>
      </c>
      <c r="L8" s="110">
        <v>45</v>
      </c>
      <c r="M8" s="152">
        <v>45</v>
      </c>
      <c r="N8" s="109">
        <v>45</v>
      </c>
      <c r="O8" s="114">
        <v>45</v>
      </c>
      <c r="P8" s="109">
        <v>45</v>
      </c>
      <c r="Q8" s="114">
        <v>45</v>
      </c>
      <c r="R8" s="109" t="s">
        <v>95</v>
      </c>
      <c r="S8" s="110">
        <v>45</v>
      </c>
      <c r="T8" s="152">
        <v>45</v>
      </c>
      <c r="U8" s="109">
        <v>45</v>
      </c>
      <c r="V8" s="110">
        <v>45</v>
      </c>
      <c r="W8" s="110">
        <v>45</v>
      </c>
      <c r="X8" s="114">
        <v>45</v>
      </c>
      <c r="Y8" s="109" t="s">
        <v>95</v>
      </c>
      <c r="Z8" s="110">
        <v>46</v>
      </c>
      <c r="AA8" s="110">
        <v>45</v>
      </c>
      <c r="AB8" s="109">
        <v>45</v>
      </c>
      <c r="AC8" s="110" t="s">
        <v>95</v>
      </c>
      <c r="AD8" s="110">
        <v>45</v>
      </c>
      <c r="AE8" s="114">
        <v>45</v>
      </c>
      <c r="AF8" s="109" t="s">
        <v>95</v>
      </c>
      <c r="AG8" s="110">
        <v>45</v>
      </c>
      <c r="AH8" s="109">
        <v>45</v>
      </c>
      <c r="AI8" s="114">
        <v>45</v>
      </c>
      <c r="AJ8" s="110" t="s">
        <v>95</v>
      </c>
      <c r="AK8" s="109">
        <v>45</v>
      </c>
      <c r="AL8" s="136"/>
      <c r="AM8" s="137">
        <f t="shared" si="7"/>
        <v>6</v>
      </c>
      <c r="AN8" s="119">
        <f t="shared" si="8"/>
        <v>0</v>
      </c>
      <c r="AO8" s="119">
        <f t="shared" si="5"/>
        <v>-2</v>
      </c>
      <c r="AP8" s="153"/>
      <c r="AS8" s="139" t="s">
        <v>144</v>
      </c>
      <c r="AT8" s="121" t="s">
        <v>146</v>
      </c>
      <c r="AU8" s="140"/>
      <c r="AV8" s="141"/>
      <c r="AW8" s="141"/>
      <c r="AX8" s="141"/>
      <c r="AY8" s="141"/>
      <c r="AZ8" s="141"/>
      <c r="BA8" s="142"/>
      <c r="BC8" s="143" t="str">
        <f t="shared" si="6"/>
        <v/>
      </c>
      <c r="BD8" s="144" t="str">
        <f t="shared" si="6"/>
        <v/>
      </c>
      <c r="BE8" s="144" t="str">
        <f t="shared" si="6"/>
        <v/>
      </c>
      <c r="BF8" s="144" t="str">
        <f t="shared" si="6"/>
        <v/>
      </c>
      <c r="BG8" s="144" t="str">
        <f t="shared" si="6"/>
        <v/>
      </c>
      <c r="BH8" s="144" t="str">
        <f t="shared" si="6"/>
        <v/>
      </c>
      <c r="BI8" s="145" t="str">
        <f t="shared" si="6"/>
        <v/>
      </c>
    </row>
    <row r="9" spans="1:61" ht="15" customHeight="1">
      <c r="A9" s="146">
        <v>43180</v>
      </c>
      <c r="B9" s="154" t="s">
        <v>142</v>
      </c>
      <c r="C9" s="155"/>
      <c r="D9" s="130"/>
      <c r="E9" s="284" t="s">
        <v>206</v>
      </c>
      <c r="F9" s="106" t="s">
        <v>27</v>
      </c>
      <c r="G9" s="156"/>
      <c r="H9" s="109">
        <v>38</v>
      </c>
      <c r="I9" s="133">
        <v>33</v>
      </c>
      <c r="J9" s="133">
        <v>46</v>
      </c>
      <c r="K9" s="109" t="s">
        <v>95</v>
      </c>
      <c r="L9" s="110">
        <v>36</v>
      </c>
      <c r="M9" s="133">
        <v>33</v>
      </c>
      <c r="N9" s="109">
        <v>32</v>
      </c>
      <c r="O9" s="116">
        <v>42</v>
      </c>
      <c r="P9" s="133">
        <v>33</v>
      </c>
      <c r="Q9" s="109">
        <v>38</v>
      </c>
      <c r="R9" s="109" t="s">
        <v>95</v>
      </c>
      <c r="S9" s="110">
        <v>36</v>
      </c>
      <c r="T9" s="133">
        <v>33</v>
      </c>
      <c r="U9" s="110">
        <v>32</v>
      </c>
      <c r="V9" s="116">
        <v>42</v>
      </c>
      <c r="W9" s="110" t="s">
        <v>95</v>
      </c>
      <c r="X9" s="114">
        <v>38</v>
      </c>
      <c r="Y9" s="109" t="s">
        <v>95</v>
      </c>
      <c r="Z9" s="110">
        <v>42</v>
      </c>
      <c r="AA9" s="110">
        <v>33</v>
      </c>
      <c r="AB9" s="116">
        <v>32</v>
      </c>
      <c r="AC9" s="116">
        <v>36</v>
      </c>
      <c r="AD9" s="110" t="s">
        <v>95</v>
      </c>
      <c r="AE9" s="135">
        <v>38</v>
      </c>
      <c r="AF9" s="109" t="s">
        <v>95</v>
      </c>
      <c r="AG9" s="110">
        <v>42</v>
      </c>
      <c r="AH9" s="110" t="s">
        <v>95</v>
      </c>
      <c r="AI9" s="157">
        <v>32</v>
      </c>
      <c r="AJ9" s="116">
        <v>36</v>
      </c>
      <c r="AK9" s="110" t="s">
        <v>95</v>
      </c>
      <c r="AL9" s="136"/>
      <c r="AM9" s="137">
        <f t="shared" si="7"/>
        <v>8</v>
      </c>
      <c r="AN9" s="119">
        <f t="shared" si="8"/>
        <v>0</v>
      </c>
      <c r="AO9" s="119">
        <f t="shared" si="5"/>
        <v>0</v>
      </c>
      <c r="AP9" s="158"/>
      <c r="AS9" s="139" t="s">
        <v>144</v>
      </c>
      <c r="AT9" s="121" t="s">
        <v>147</v>
      </c>
      <c r="AU9" s="140"/>
      <c r="AV9" s="141"/>
      <c r="AW9" s="141"/>
      <c r="AX9" s="141"/>
      <c r="AY9" s="141"/>
      <c r="AZ9" s="141"/>
      <c r="BA9" s="142"/>
      <c r="BC9" s="143" t="str">
        <f t="shared" si="6"/>
        <v/>
      </c>
      <c r="BD9" s="144" t="str">
        <f t="shared" si="6"/>
        <v/>
      </c>
      <c r="BE9" s="144" t="str">
        <f t="shared" si="6"/>
        <v/>
      </c>
      <c r="BF9" s="144" t="str">
        <f t="shared" si="6"/>
        <v/>
      </c>
      <c r="BG9" s="144" t="str">
        <f t="shared" si="6"/>
        <v/>
      </c>
      <c r="BH9" s="144" t="str">
        <f t="shared" si="6"/>
        <v/>
      </c>
      <c r="BI9" s="145" t="str">
        <f t="shared" si="6"/>
        <v/>
      </c>
    </row>
    <row r="10" spans="1:61" ht="15" customHeight="1">
      <c r="A10" s="102">
        <v>43220</v>
      </c>
      <c r="B10" s="128" t="s">
        <v>142</v>
      </c>
      <c r="C10" s="159"/>
      <c r="D10" s="160"/>
      <c r="E10" s="286" t="s">
        <v>207</v>
      </c>
      <c r="F10" s="149" t="s">
        <v>28</v>
      </c>
      <c r="G10" s="161"/>
      <c r="H10" s="133">
        <v>33</v>
      </c>
      <c r="I10" s="109">
        <v>39</v>
      </c>
      <c r="J10" s="109" t="s">
        <v>95</v>
      </c>
      <c r="K10" s="109" t="s">
        <v>95</v>
      </c>
      <c r="L10" s="133">
        <v>35</v>
      </c>
      <c r="M10" s="109">
        <v>41</v>
      </c>
      <c r="N10" s="109">
        <v>43</v>
      </c>
      <c r="O10" s="133">
        <v>33</v>
      </c>
      <c r="P10" s="109" t="s">
        <v>95</v>
      </c>
      <c r="Q10" s="162">
        <v>43</v>
      </c>
      <c r="R10" s="109" t="s">
        <v>95</v>
      </c>
      <c r="S10" s="133">
        <v>33</v>
      </c>
      <c r="T10" s="109">
        <v>41</v>
      </c>
      <c r="U10" s="109">
        <v>43</v>
      </c>
      <c r="V10" s="109">
        <v>39</v>
      </c>
      <c r="W10" s="110" t="s">
        <v>95</v>
      </c>
      <c r="X10" s="109">
        <v>43</v>
      </c>
      <c r="Y10" s="109" t="s">
        <v>95</v>
      </c>
      <c r="Z10" s="110" t="s">
        <v>95</v>
      </c>
      <c r="AA10" s="109">
        <v>41</v>
      </c>
      <c r="AB10" s="110">
        <v>43</v>
      </c>
      <c r="AC10" s="163" t="s">
        <v>111</v>
      </c>
      <c r="AD10" s="109">
        <v>39</v>
      </c>
      <c r="AE10" s="109">
        <v>43</v>
      </c>
      <c r="AF10" s="109" t="s">
        <v>95</v>
      </c>
      <c r="AG10" s="133" t="s">
        <v>111</v>
      </c>
      <c r="AH10" s="109">
        <v>41</v>
      </c>
      <c r="AI10" s="164">
        <v>43</v>
      </c>
      <c r="AJ10" s="109">
        <v>39</v>
      </c>
      <c r="AK10" s="133" t="s">
        <v>111</v>
      </c>
      <c r="AL10" s="136"/>
      <c r="AM10" s="137">
        <f t="shared" si="7"/>
        <v>8</v>
      </c>
      <c r="AN10" s="119">
        <f t="shared" si="8"/>
        <v>3</v>
      </c>
      <c r="AO10" s="119">
        <f t="shared" si="5"/>
        <v>0</v>
      </c>
      <c r="AP10" s="153"/>
      <c r="AS10" s="139" t="s">
        <v>148</v>
      </c>
      <c r="AT10" s="121" t="s">
        <v>149</v>
      </c>
      <c r="AU10" s="140"/>
      <c r="AV10" s="141"/>
      <c r="AW10" s="141"/>
      <c r="AX10" s="141"/>
      <c r="AY10" s="141"/>
      <c r="AZ10" s="141"/>
      <c r="BA10" s="142"/>
      <c r="BC10" s="143" t="str">
        <f t="shared" si="6"/>
        <v/>
      </c>
      <c r="BD10" s="144" t="str">
        <f t="shared" si="6"/>
        <v/>
      </c>
      <c r="BE10" s="144" t="str">
        <f t="shared" si="6"/>
        <v/>
      </c>
      <c r="BF10" s="144" t="str">
        <f t="shared" si="6"/>
        <v/>
      </c>
      <c r="BG10" s="144" t="str">
        <f t="shared" si="6"/>
        <v/>
      </c>
      <c r="BH10" s="144" t="str">
        <f t="shared" si="6"/>
        <v/>
      </c>
      <c r="BI10" s="145" t="str">
        <f t="shared" si="6"/>
        <v/>
      </c>
    </row>
    <row r="11" spans="1:61" ht="15" customHeight="1">
      <c r="A11" s="102"/>
      <c r="B11" s="128"/>
      <c r="C11" s="159"/>
      <c r="D11" s="160"/>
      <c r="E11" s="286"/>
      <c r="F11" s="149"/>
      <c r="G11" s="161"/>
      <c r="H11" s="109"/>
      <c r="I11" s="109"/>
      <c r="J11" s="109"/>
      <c r="K11" s="109"/>
      <c r="L11" s="109"/>
      <c r="M11" s="109"/>
      <c r="N11" s="110" t="s">
        <v>95</v>
      </c>
      <c r="O11" s="109"/>
      <c r="P11" s="109"/>
      <c r="Q11" s="109"/>
      <c r="R11" s="109"/>
      <c r="S11" s="165"/>
      <c r="T11" s="109"/>
      <c r="U11" s="109"/>
      <c r="V11" s="109"/>
      <c r="W11" s="109"/>
      <c r="X11" s="110" t="s">
        <v>95</v>
      </c>
      <c r="Y11" s="109"/>
      <c r="Z11" s="109"/>
      <c r="AA11" s="109"/>
      <c r="AB11" s="110" t="s">
        <v>95</v>
      </c>
      <c r="AC11" s="109"/>
      <c r="AD11" s="109"/>
      <c r="AE11" s="109"/>
      <c r="AF11" s="109"/>
      <c r="AG11" s="109"/>
      <c r="AH11" s="109"/>
      <c r="AI11" s="109"/>
      <c r="AJ11" s="109"/>
      <c r="AK11" s="109"/>
      <c r="AL11" s="166"/>
      <c r="AM11" s="137"/>
      <c r="AN11" s="119"/>
      <c r="AO11" s="119"/>
      <c r="AP11" s="153"/>
      <c r="AS11" s="139"/>
      <c r="AT11" s="121"/>
      <c r="AU11" s="140"/>
      <c r="AV11" s="141"/>
      <c r="AW11" s="141"/>
      <c r="AX11" s="141"/>
      <c r="AY11" s="141"/>
      <c r="AZ11" s="141"/>
      <c r="BA11" s="142"/>
      <c r="BC11" s="143"/>
      <c r="BD11" s="144"/>
      <c r="BE11" s="144"/>
      <c r="BF11" s="144"/>
      <c r="BG11" s="144"/>
      <c r="BH11" s="144"/>
      <c r="BI11" s="145"/>
    </row>
    <row r="12" spans="1:61" ht="15" customHeight="1">
      <c r="A12" s="102"/>
      <c r="B12" s="128"/>
      <c r="C12" s="155"/>
      <c r="D12" s="160"/>
      <c r="E12" s="286" t="s">
        <v>208</v>
      </c>
      <c r="F12" s="149" t="s">
        <v>29</v>
      </c>
      <c r="G12" s="161"/>
      <c r="H12" s="110" t="s">
        <v>150</v>
      </c>
      <c r="I12" s="109" t="s">
        <v>150</v>
      </c>
      <c r="J12" s="109" t="s">
        <v>95</v>
      </c>
      <c r="K12" s="109" t="s">
        <v>95</v>
      </c>
      <c r="L12" s="110" t="s">
        <v>150</v>
      </c>
      <c r="M12" s="109" t="s">
        <v>150</v>
      </c>
      <c r="N12" s="110" t="s">
        <v>150</v>
      </c>
      <c r="O12" s="110" t="s">
        <v>150</v>
      </c>
      <c r="P12" s="164" t="s">
        <v>95</v>
      </c>
      <c r="Q12" s="109" t="s">
        <v>150</v>
      </c>
      <c r="R12" s="109" t="s">
        <v>95</v>
      </c>
      <c r="S12" s="167" t="s">
        <v>95</v>
      </c>
      <c r="T12" s="109" t="s">
        <v>150</v>
      </c>
      <c r="U12" s="168" t="s">
        <v>137</v>
      </c>
      <c r="V12" s="168" t="s">
        <v>137</v>
      </c>
      <c r="W12" s="109" t="s">
        <v>150</v>
      </c>
      <c r="X12" s="109" t="s">
        <v>150</v>
      </c>
      <c r="Y12" s="109" t="s">
        <v>95</v>
      </c>
      <c r="Z12" s="110" t="s">
        <v>150</v>
      </c>
      <c r="AA12" s="110" t="s">
        <v>150</v>
      </c>
      <c r="AB12" s="110" t="s">
        <v>150</v>
      </c>
      <c r="AC12" s="110" t="s">
        <v>151</v>
      </c>
      <c r="AD12" s="109" t="s">
        <v>95</v>
      </c>
      <c r="AE12" s="109" t="s">
        <v>150</v>
      </c>
      <c r="AF12" s="109" t="s">
        <v>95</v>
      </c>
      <c r="AG12" s="109" t="s">
        <v>151</v>
      </c>
      <c r="AH12" s="109" t="s">
        <v>150</v>
      </c>
      <c r="AI12" s="110" t="s">
        <v>150</v>
      </c>
      <c r="AJ12" s="168" t="s">
        <v>137</v>
      </c>
      <c r="AK12" s="109" t="s">
        <v>150</v>
      </c>
      <c r="AL12" s="109"/>
      <c r="AM12" s="137">
        <f t="shared" si="7"/>
        <v>8</v>
      </c>
      <c r="AN12" s="119">
        <f t="shared" si="8"/>
        <v>0</v>
      </c>
      <c r="AO12" s="119">
        <f t="shared" si="5"/>
        <v>0</v>
      </c>
      <c r="AP12" s="153"/>
      <c r="AS12" s="139"/>
      <c r="AT12" s="121"/>
      <c r="AU12" s="140"/>
      <c r="AV12" s="141"/>
      <c r="AW12" s="141"/>
      <c r="AX12" s="141"/>
      <c r="AY12" s="141"/>
      <c r="AZ12" s="141"/>
      <c r="BA12" s="142"/>
      <c r="BC12" s="143"/>
      <c r="BD12" s="144"/>
      <c r="BE12" s="144"/>
      <c r="BF12" s="144"/>
      <c r="BG12" s="144"/>
      <c r="BH12" s="144"/>
      <c r="BI12" s="145"/>
    </row>
    <row r="13" spans="1:61" ht="15" customHeight="1">
      <c r="A13" s="102"/>
      <c r="B13" s="128"/>
      <c r="C13" s="155"/>
      <c r="D13" s="160"/>
      <c r="E13" s="286" t="s">
        <v>209</v>
      </c>
      <c r="F13" s="149" t="s">
        <v>30</v>
      </c>
      <c r="G13" s="161"/>
      <c r="H13" s="109" t="s">
        <v>151</v>
      </c>
      <c r="I13" s="164" t="s">
        <v>95</v>
      </c>
      <c r="J13" s="109" t="s">
        <v>151</v>
      </c>
      <c r="K13" s="110" t="s">
        <v>152</v>
      </c>
      <c r="L13" s="133">
        <v>35</v>
      </c>
      <c r="M13" s="169" t="s">
        <v>152</v>
      </c>
      <c r="N13" s="164" t="s">
        <v>95</v>
      </c>
      <c r="O13" s="109" t="s">
        <v>151</v>
      </c>
      <c r="P13" s="164" t="s">
        <v>95</v>
      </c>
      <c r="Q13" s="109" t="s">
        <v>151</v>
      </c>
      <c r="R13" s="110" t="s">
        <v>152</v>
      </c>
      <c r="S13" s="170" t="s">
        <v>151</v>
      </c>
      <c r="T13" s="169" t="s">
        <v>152</v>
      </c>
      <c r="U13" s="164" t="s">
        <v>95</v>
      </c>
      <c r="V13" s="133">
        <v>35</v>
      </c>
      <c r="W13" s="164" t="s">
        <v>95</v>
      </c>
      <c r="X13" s="109" t="s">
        <v>151</v>
      </c>
      <c r="Y13" s="110" t="s">
        <v>152</v>
      </c>
      <c r="Z13" s="109" t="s">
        <v>151</v>
      </c>
      <c r="AA13" s="169" t="s">
        <v>152</v>
      </c>
      <c r="AB13" s="164" t="s">
        <v>95</v>
      </c>
      <c r="AC13" s="109" t="s">
        <v>153</v>
      </c>
      <c r="AD13" s="164" t="s">
        <v>95</v>
      </c>
      <c r="AE13" s="109" t="s">
        <v>151</v>
      </c>
      <c r="AF13" s="110" t="s">
        <v>152</v>
      </c>
      <c r="AG13" s="133">
        <v>35</v>
      </c>
      <c r="AH13" s="169" t="s">
        <v>152</v>
      </c>
      <c r="AI13" s="164" t="s">
        <v>95</v>
      </c>
      <c r="AJ13" s="133">
        <v>35</v>
      </c>
      <c r="AK13" s="109" t="s">
        <v>153</v>
      </c>
      <c r="AL13" s="171"/>
      <c r="AM13" s="137">
        <f t="shared" si="7"/>
        <v>8</v>
      </c>
      <c r="AN13" s="119">
        <f t="shared" si="8"/>
        <v>0</v>
      </c>
      <c r="AO13" s="119">
        <f t="shared" si="5"/>
        <v>0</v>
      </c>
      <c r="AP13" s="153"/>
      <c r="AS13" s="139"/>
      <c r="AT13" s="121"/>
      <c r="AU13" s="140"/>
      <c r="AV13" s="141"/>
      <c r="AW13" s="141"/>
      <c r="AX13" s="141"/>
      <c r="AY13" s="141"/>
      <c r="AZ13" s="141"/>
      <c r="BA13" s="142"/>
      <c r="BC13" s="143"/>
      <c r="BD13" s="144"/>
      <c r="BE13" s="144"/>
      <c r="BF13" s="144"/>
      <c r="BG13" s="144"/>
      <c r="BH13" s="144"/>
      <c r="BI13" s="145"/>
    </row>
    <row r="14" spans="1:61" ht="15" customHeight="1">
      <c r="A14" s="102"/>
      <c r="B14" s="128"/>
      <c r="C14" s="155"/>
      <c r="D14" s="160"/>
      <c r="E14" s="287" t="s">
        <v>210</v>
      </c>
      <c r="F14" s="149" t="s">
        <v>31</v>
      </c>
      <c r="G14" s="150" t="s">
        <v>154</v>
      </c>
      <c r="H14" s="109" t="s">
        <v>95</v>
      </c>
      <c r="I14" s="109" t="s">
        <v>150</v>
      </c>
      <c r="J14" s="109" t="s">
        <v>150</v>
      </c>
      <c r="K14" s="109" t="s">
        <v>151</v>
      </c>
      <c r="L14" s="109" t="s">
        <v>151</v>
      </c>
      <c r="M14" s="109" t="s">
        <v>151</v>
      </c>
      <c r="N14" s="109" t="s">
        <v>95</v>
      </c>
      <c r="O14" s="109" t="s">
        <v>150</v>
      </c>
      <c r="P14" s="110" t="s">
        <v>150</v>
      </c>
      <c r="Q14" s="110" t="s">
        <v>95</v>
      </c>
      <c r="R14" s="109" t="s">
        <v>151</v>
      </c>
      <c r="S14" s="110" t="s">
        <v>150</v>
      </c>
      <c r="T14" s="109" t="s">
        <v>151</v>
      </c>
      <c r="U14" s="109" t="s">
        <v>150</v>
      </c>
      <c r="V14" s="109" t="s">
        <v>151</v>
      </c>
      <c r="W14" s="164" t="s">
        <v>95</v>
      </c>
      <c r="X14" s="164" t="s">
        <v>95</v>
      </c>
      <c r="Y14" s="109" t="s">
        <v>151</v>
      </c>
      <c r="Z14" s="164" t="s">
        <v>95</v>
      </c>
      <c r="AA14" s="109" t="s">
        <v>151</v>
      </c>
      <c r="AB14" s="109" t="s">
        <v>150</v>
      </c>
      <c r="AC14" s="109" t="s">
        <v>150</v>
      </c>
      <c r="AD14" s="109" t="s">
        <v>150</v>
      </c>
      <c r="AE14" s="109" t="s">
        <v>95</v>
      </c>
      <c r="AF14" s="109" t="s">
        <v>151</v>
      </c>
      <c r="AG14" s="109" t="s">
        <v>150</v>
      </c>
      <c r="AH14" s="109" t="s">
        <v>151</v>
      </c>
      <c r="AI14" s="109" t="s">
        <v>95</v>
      </c>
      <c r="AJ14" s="109" t="s">
        <v>151</v>
      </c>
      <c r="AK14" s="109" t="s">
        <v>150</v>
      </c>
      <c r="AL14" s="136"/>
      <c r="AM14" s="137">
        <f t="shared" si="7"/>
        <v>8</v>
      </c>
      <c r="AN14" s="119">
        <f t="shared" si="8"/>
        <v>0</v>
      </c>
      <c r="AO14" s="119">
        <f t="shared" si="5"/>
        <v>0</v>
      </c>
      <c r="AP14" s="153"/>
      <c r="AS14" s="139"/>
      <c r="AT14" s="121"/>
      <c r="AU14" s="140"/>
      <c r="AV14" s="141"/>
      <c r="AW14" s="141"/>
      <c r="AX14" s="141"/>
      <c r="AY14" s="141"/>
      <c r="AZ14" s="141"/>
      <c r="BA14" s="142"/>
      <c r="BC14" s="143"/>
      <c r="BD14" s="144"/>
      <c r="BE14" s="144"/>
      <c r="BF14" s="144"/>
      <c r="BG14" s="144"/>
      <c r="BH14" s="144"/>
      <c r="BI14" s="145"/>
    </row>
    <row r="15" spans="1:61" ht="15" customHeight="1">
      <c r="A15" s="102"/>
      <c r="B15" s="128"/>
      <c r="C15" s="155"/>
      <c r="D15" s="160"/>
      <c r="E15" s="286" t="s">
        <v>211</v>
      </c>
      <c r="F15" s="172" t="s">
        <v>32</v>
      </c>
      <c r="G15" s="161"/>
      <c r="H15" s="173" t="s">
        <v>155</v>
      </c>
      <c r="I15" s="110" t="s">
        <v>95</v>
      </c>
      <c r="J15" s="174">
        <v>33</v>
      </c>
      <c r="K15" s="110" t="s">
        <v>95</v>
      </c>
      <c r="L15" s="151">
        <v>33</v>
      </c>
      <c r="M15" s="109" t="s">
        <v>136</v>
      </c>
      <c r="N15" s="109">
        <v>33</v>
      </c>
      <c r="O15" s="173" t="s">
        <v>155</v>
      </c>
      <c r="P15" s="110" t="s">
        <v>95</v>
      </c>
      <c r="Q15" s="110">
        <v>33</v>
      </c>
      <c r="R15" s="110" t="s">
        <v>95</v>
      </c>
      <c r="S15" s="110">
        <v>55</v>
      </c>
      <c r="T15" s="109" t="s">
        <v>136</v>
      </c>
      <c r="U15" s="109">
        <v>33</v>
      </c>
      <c r="V15" s="109">
        <v>55</v>
      </c>
      <c r="W15" s="173" t="s">
        <v>155</v>
      </c>
      <c r="X15" s="164" t="s">
        <v>95</v>
      </c>
      <c r="Y15" s="110" t="s">
        <v>95</v>
      </c>
      <c r="Z15" s="110">
        <v>55</v>
      </c>
      <c r="AA15" s="109" t="s">
        <v>136</v>
      </c>
      <c r="AB15" s="109">
        <v>33</v>
      </c>
      <c r="AC15" s="109">
        <v>55</v>
      </c>
      <c r="AD15" s="173" t="s">
        <v>155</v>
      </c>
      <c r="AE15" s="109" t="s">
        <v>95</v>
      </c>
      <c r="AF15" s="110" t="s">
        <v>95</v>
      </c>
      <c r="AG15" s="109">
        <v>55</v>
      </c>
      <c r="AH15" s="109" t="s">
        <v>136</v>
      </c>
      <c r="AI15" s="109">
        <v>33</v>
      </c>
      <c r="AJ15" s="109">
        <v>55</v>
      </c>
      <c r="AK15" s="110">
        <v>55</v>
      </c>
      <c r="AL15" s="136"/>
      <c r="AM15" s="137">
        <f t="shared" si="7"/>
        <v>8</v>
      </c>
      <c r="AN15" s="119">
        <f t="shared" si="8"/>
        <v>0</v>
      </c>
      <c r="AO15" s="119">
        <f t="shared" si="5"/>
        <v>0</v>
      </c>
      <c r="AP15" s="153"/>
      <c r="AS15" s="139"/>
      <c r="AT15" s="121"/>
      <c r="AU15" s="140"/>
      <c r="AV15" s="141"/>
      <c r="AW15" s="141"/>
      <c r="AX15" s="141"/>
      <c r="AY15" s="141"/>
      <c r="AZ15" s="141"/>
      <c r="BA15" s="142"/>
      <c r="BC15" s="143"/>
      <c r="BD15" s="144"/>
      <c r="BE15" s="144"/>
      <c r="BF15" s="144"/>
      <c r="BG15" s="144"/>
      <c r="BH15" s="144"/>
      <c r="BI15" s="145"/>
    </row>
    <row r="16" spans="1:61" ht="15" customHeight="1">
      <c r="A16" s="102"/>
      <c r="B16" s="128"/>
      <c r="C16" s="155"/>
      <c r="D16" s="160"/>
      <c r="E16" s="286"/>
      <c r="F16" s="149"/>
      <c r="G16" s="161"/>
      <c r="H16" s="116"/>
      <c r="I16" s="116"/>
      <c r="J16" s="109"/>
      <c r="K16" s="109"/>
      <c r="L16" s="116"/>
      <c r="M16" s="116"/>
      <c r="N16" s="109"/>
      <c r="O16" s="110"/>
      <c r="P16" s="110"/>
      <c r="Q16" s="110"/>
      <c r="R16" s="110"/>
      <c r="S16" s="110"/>
      <c r="T16" s="110"/>
      <c r="U16" s="109"/>
      <c r="V16" s="110"/>
      <c r="W16" s="110"/>
      <c r="X16" s="110"/>
      <c r="Y16" s="110"/>
      <c r="Z16" s="110"/>
      <c r="AA16" s="110"/>
      <c r="AB16" s="109"/>
      <c r="AC16" s="110"/>
      <c r="AD16" s="110"/>
      <c r="AE16" s="110"/>
      <c r="AF16" s="110"/>
      <c r="AG16" s="110"/>
      <c r="AH16" s="110"/>
      <c r="AI16" s="109"/>
      <c r="AJ16" s="116"/>
      <c r="AK16" s="116"/>
      <c r="AL16" s="136"/>
      <c r="AM16" s="137">
        <f t="shared" si="7"/>
        <v>0</v>
      </c>
      <c r="AN16" s="119">
        <f t="shared" si="8"/>
        <v>0</v>
      </c>
      <c r="AO16" s="119">
        <f t="shared" si="5"/>
        <v>-8</v>
      </c>
      <c r="AP16" s="153"/>
      <c r="AS16" s="139"/>
      <c r="AT16" s="121"/>
      <c r="AU16" s="140"/>
      <c r="AV16" s="141"/>
      <c r="AW16" s="141"/>
      <c r="AX16" s="141"/>
      <c r="AY16" s="141"/>
      <c r="AZ16" s="141"/>
      <c r="BA16" s="142"/>
      <c r="BC16" s="143"/>
      <c r="BD16" s="144"/>
      <c r="BE16" s="144"/>
      <c r="BF16" s="144"/>
      <c r="BG16" s="144"/>
      <c r="BH16" s="144"/>
      <c r="BI16" s="145"/>
    </row>
    <row r="17" spans="1:61" ht="15" customHeight="1">
      <c r="A17" s="102"/>
      <c r="B17" s="128"/>
      <c r="C17" s="155"/>
      <c r="D17" s="160"/>
      <c r="E17" s="286"/>
      <c r="F17" s="149"/>
      <c r="G17" s="150"/>
      <c r="H17" s="175"/>
      <c r="I17" s="110"/>
      <c r="J17" s="110"/>
      <c r="K17" s="110"/>
      <c r="L17" s="116"/>
      <c r="M17" s="110"/>
      <c r="N17" s="110"/>
      <c r="O17" s="175"/>
      <c r="P17" s="110"/>
      <c r="Q17" s="110"/>
      <c r="R17" s="110"/>
      <c r="S17" s="116"/>
      <c r="T17" s="110"/>
      <c r="U17" s="110"/>
      <c r="V17" s="175"/>
      <c r="W17" s="110"/>
      <c r="X17" s="110"/>
      <c r="Y17" s="110"/>
      <c r="Z17" s="116"/>
      <c r="AA17" s="110"/>
      <c r="AB17" s="110"/>
      <c r="AC17" s="175"/>
      <c r="AD17" s="110"/>
      <c r="AE17" s="110"/>
      <c r="AF17" s="109"/>
      <c r="AG17" s="116"/>
      <c r="AH17" s="110"/>
      <c r="AI17" s="110"/>
      <c r="AJ17" s="175"/>
      <c r="AK17" s="110"/>
      <c r="AL17" s="136"/>
      <c r="AM17" s="137"/>
      <c r="AN17" s="119"/>
      <c r="AO17" s="119"/>
      <c r="AP17" s="153"/>
      <c r="AS17" s="139"/>
      <c r="AT17" s="121"/>
      <c r="AU17" s="140"/>
      <c r="AV17" s="141"/>
      <c r="AW17" s="141"/>
      <c r="AX17" s="141"/>
      <c r="AY17" s="141"/>
      <c r="AZ17" s="141"/>
      <c r="BA17" s="142"/>
      <c r="BC17" s="143"/>
      <c r="BD17" s="144"/>
      <c r="BE17" s="144"/>
      <c r="BF17" s="144"/>
      <c r="BG17" s="144"/>
      <c r="BH17" s="144"/>
      <c r="BI17" s="145"/>
    </row>
    <row r="18" spans="1:61" ht="15" customHeight="1">
      <c r="A18" s="102">
        <v>43223</v>
      </c>
      <c r="B18" s="128"/>
      <c r="C18" s="155"/>
      <c r="D18" s="160"/>
      <c r="E18" s="286"/>
      <c r="F18" s="131"/>
      <c r="G18" s="161"/>
      <c r="H18" s="109"/>
      <c r="I18" s="109"/>
      <c r="J18" s="109"/>
      <c r="K18" s="109"/>
      <c r="L18" s="176"/>
      <c r="M18" s="109"/>
      <c r="N18" s="110"/>
      <c r="O18" s="109"/>
      <c r="P18" s="109"/>
      <c r="Q18" s="109"/>
      <c r="R18" s="109"/>
      <c r="S18" s="176"/>
      <c r="T18" s="109"/>
      <c r="U18" s="110"/>
      <c r="V18" s="109"/>
      <c r="W18" s="109"/>
      <c r="X18" s="109"/>
      <c r="Y18" s="109"/>
      <c r="Z18" s="176"/>
      <c r="AA18" s="109"/>
      <c r="AB18" s="110"/>
      <c r="AC18" s="109"/>
      <c r="AD18" s="109"/>
      <c r="AE18" s="109"/>
      <c r="AF18" s="109"/>
      <c r="AG18" s="176"/>
      <c r="AH18" s="109"/>
      <c r="AI18" s="110"/>
      <c r="AJ18" s="109"/>
      <c r="AK18" s="176"/>
      <c r="AL18" s="136"/>
      <c r="AM18" s="137">
        <f t="shared" si="7"/>
        <v>0</v>
      </c>
      <c r="AN18" s="119">
        <f t="shared" si="8"/>
        <v>0</v>
      </c>
      <c r="AO18" s="119">
        <f t="shared" si="5"/>
        <v>-8</v>
      </c>
      <c r="AP18" s="153"/>
      <c r="AS18" s="139"/>
      <c r="AT18" s="177"/>
      <c r="AU18" s="140"/>
      <c r="AV18" s="141"/>
      <c r="AW18" s="141"/>
      <c r="AX18" s="141"/>
      <c r="AY18" s="141"/>
      <c r="AZ18" s="141"/>
      <c r="BA18" s="142"/>
      <c r="BC18" s="143" t="str">
        <f t="shared" si="6"/>
        <v/>
      </c>
      <c r="BD18" s="144" t="str">
        <f t="shared" si="6"/>
        <v/>
      </c>
      <c r="BE18" s="144" t="str">
        <f t="shared" si="6"/>
        <v/>
      </c>
      <c r="BF18" s="144" t="str">
        <f t="shared" si="6"/>
        <v/>
      </c>
      <c r="BG18" s="144" t="str">
        <f t="shared" si="6"/>
        <v/>
      </c>
      <c r="BH18" s="178" t="str">
        <f t="shared" si="6"/>
        <v/>
      </c>
      <c r="BI18" s="179" t="str">
        <f t="shared" si="6"/>
        <v/>
      </c>
    </row>
    <row r="19" spans="1:61" ht="15" customHeight="1">
      <c r="A19" s="102">
        <v>43225</v>
      </c>
      <c r="B19" s="180" t="s">
        <v>5</v>
      </c>
      <c r="C19" s="155"/>
      <c r="D19" s="160" t="s">
        <v>156</v>
      </c>
      <c r="E19" s="286" t="s">
        <v>212</v>
      </c>
      <c r="F19" s="13" t="s">
        <v>98</v>
      </c>
      <c r="G19" s="150" t="s">
        <v>157</v>
      </c>
      <c r="H19" s="109">
        <v>32</v>
      </c>
      <c r="I19" s="109">
        <v>32</v>
      </c>
      <c r="J19" s="109">
        <v>32</v>
      </c>
      <c r="K19" s="109" t="s">
        <v>95</v>
      </c>
      <c r="L19" s="109">
        <v>32</v>
      </c>
      <c r="M19" s="116">
        <v>32</v>
      </c>
      <c r="N19" s="110" t="s">
        <v>95</v>
      </c>
      <c r="O19" s="109">
        <v>32</v>
      </c>
      <c r="P19" s="109">
        <v>32</v>
      </c>
      <c r="Q19" s="109">
        <v>32</v>
      </c>
      <c r="R19" s="109" t="s">
        <v>95</v>
      </c>
      <c r="S19" s="109">
        <v>32</v>
      </c>
      <c r="T19" s="116">
        <v>32</v>
      </c>
      <c r="U19" s="110" t="s">
        <v>95</v>
      </c>
      <c r="V19" s="109">
        <v>32</v>
      </c>
      <c r="W19" s="109">
        <v>32</v>
      </c>
      <c r="X19" s="109">
        <v>32</v>
      </c>
      <c r="Y19" s="109" t="s">
        <v>95</v>
      </c>
      <c r="Z19" s="109">
        <v>32</v>
      </c>
      <c r="AA19" s="116">
        <v>32</v>
      </c>
      <c r="AB19" s="110" t="s">
        <v>95</v>
      </c>
      <c r="AC19" s="109">
        <v>32</v>
      </c>
      <c r="AD19" s="109">
        <v>32</v>
      </c>
      <c r="AE19" s="109">
        <v>32</v>
      </c>
      <c r="AF19" s="109" t="s">
        <v>95</v>
      </c>
      <c r="AG19" s="109">
        <v>32</v>
      </c>
      <c r="AH19" s="116">
        <v>32</v>
      </c>
      <c r="AI19" s="110" t="s">
        <v>95</v>
      </c>
      <c r="AJ19" s="109">
        <v>32</v>
      </c>
      <c r="AK19" s="109">
        <v>32</v>
      </c>
      <c r="AL19" s="109"/>
      <c r="AM19" s="137">
        <f t="shared" si="7"/>
        <v>8</v>
      </c>
      <c r="AN19" s="119">
        <f t="shared" si="8"/>
        <v>0</v>
      </c>
      <c r="AO19" s="119">
        <f t="shared" si="5"/>
        <v>0</v>
      </c>
      <c r="AP19" s="153"/>
      <c r="AS19" s="139"/>
      <c r="AT19" s="181"/>
      <c r="AU19" s="140"/>
      <c r="AV19" s="141"/>
      <c r="AW19" s="141"/>
      <c r="AX19" s="141"/>
      <c r="AY19" s="141"/>
      <c r="AZ19" s="141"/>
      <c r="BA19" s="142"/>
      <c r="BC19" s="143" t="str">
        <f t="shared" si="6"/>
        <v/>
      </c>
      <c r="BD19" s="144" t="str">
        <f t="shared" si="6"/>
        <v/>
      </c>
      <c r="BE19" s="144" t="str">
        <f t="shared" si="6"/>
        <v/>
      </c>
      <c r="BF19" s="144" t="str">
        <f t="shared" si="6"/>
        <v/>
      </c>
      <c r="BG19" s="144" t="str">
        <f t="shared" si="6"/>
        <v/>
      </c>
      <c r="BH19" s="178" t="str">
        <f t="shared" si="6"/>
        <v/>
      </c>
      <c r="BI19" s="179" t="str">
        <f t="shared" si="6"/>
        <v/>
      </c>
    </row>
    <row r="20" spans="1:61" ht="15" customHeight="1">
      <c r="A20" s="102">
        <v>43297</v>
      </c>
      <c r="B20" s="180" t="s">
        <v>6</v>
      </c>
      <c r="C20" s="155"/>
      <c r="D20" s="160" t="s">
        <v>156</v>
      </c>
      <c r="E20" s="286" t="s">
        <v>241</v>
      </c>
      <c r="F20" s="182" t="s">
        <v>33</v>
      </c>
      <c r="G20" s="161"/>
      <c r="H20" s="183"/>
      <c r="I20" s="183"/>
      <c r="J20" s="183"/>
      <c r="K20" s="109" t="s">
        <v>95</v>
      </c>
      <c r="L20" s="109"/>
      <c r="M20" s="109"/>
      <c r="N20" s="110"/>
      <c r="O20" s="183"/>
      <c r="P20" s="109"/>
      <c r="Q20" s="110" t="s">
        <v>95</v>
      </c>
      <c r="R20" s="109" t="s">
        <v>95</v>
      </c>
      <c r="S20" s="109"/>
      <c r="T20" s="183"/>
      <c r="U20" s="110" t="s">
        <v>95</v>
      </c>
      <c r="V20" s="109">
        <v>33</v>
      </c>
      <c r="W20" s="109">
        <v>33</v>
      </c>
      <c r="X20" s="109">
        <v>33</v>
      </c>
      <c r="Y20" s="109" t="s">
        <v>95</v>
      </c>
      <c r="Z20" s="183">
        <v>33</v>
      </c>
      <c r="AA20" s="110" t="s">
        <v>95</v>
      </c>
      <c r="AB20" s="110" t="s">
        <v>95</v>
      </c>
      <c r="AC20" s="109">
        <v>33</v>
      </c>
      <c r="AD20" s="109">
        <v>33</v>
      </c>
      <c r="AE20" s="109">
        <v>33</v>
      </c>
      <c r="AF20" s="109" t="s">
        <v>95</v>
      </c>
      <c r="AG20" s="109">
        <v>33</v>
      </c>
      <c r="AH20" s="109">
        <v>33</v>
      </c>
      <c r="AI20" s="110" t="s">
        <v>95</v>
      </c>
      <c r="AJ20" s="109">
        <v>33</v>
      </c>
      <c r="AK20" s="109">
        <v>33</v>
      </c>
      <c r="AL20" s="136"/>
      <c r="AM20" s="137">
        <f>COUNTIF(H20:AL20,"／")</f>
        <v>9</v>
      </c>
      <c r="AN20" s="119">
        <f t="shared" si="8"/>
        <v>0</v>
      </c>
      <c r="AO20" s="119">
        <f t="shared" si="5"/>
        <v>1</v>
      </c>
      <c r="AP20" s="153"/>
      <c r="AS20" s="139"/>
      <c r="AT20" s="181"/>
      <c r="AU20" s="140"/>
      <c r="AV20" s="141"/>
      <c r="AW20" s="141"/>
      <c r="AX20" s="141"/>
      <c r="AY20" s="141"/>
      <c r="AZ20" s="184"/>
      <c r="BA20" s="185"/>
      <c r="BC20" s="143" t="str">
        <f t="shared" si="6"/>
        <v/>
      </c>
      <c r="BD20" s="144" t="str">
        <f t="shared" si="6"/>
        <v/>
      </c>
      <c r="BE20" s="144" t="str">
        <f t="shared" si="6"/>
        <v/>
      </c>
      <c r="BF20" s="144" t="str">
        <f t="shared" si="6"/>
        <v/>
      </c>
      <c r="BG20" s="144" t="str">
        <f t="shared" si="6"/>
        <v/>
      </c>
      <c r="BH20" s="178" t="str">
        <f t="shared" si="6"/>
        <v/>
      </c>
      <c r="BI20" s="179" t="str">
        <f t="shared" si="6"/>
        <v/>
      </c>
    </row>
    <row r="21" spans="1:61" ht="15" customHeight="1">
      <c r="A21" s="102">
        <v>43360</v>
      </c>
      <c r="B21" s="186" t="s">
        <v>7</v>
      </c>
      <c r="C21" s="187"/>
      <c r="D21" s="148" t="s">
        <v>156</v>
      </c>
      <c r="E21" s="288" t="s">
        <v>213</v>
      </c>
      <c r="F21" s="188" t="s">
        <v>34</v>
      </c>
      <c r="G21" s="150" t="s">
        <v>158</v>
      </c>
      <c r="H21" s="109">
        <v>35</v>
      </c>
      <c r="I21" s="109">
        <v>35</v>
      </c>
      <c r="J21" s="109">
        <v>35</v>
      </c>
      <c r="K21" s="174">
        <v>35</v>
      </c>
      <c r="L21" s="110" t="s">
        <v>95</v>
      </c>
      <c r="M21" s="116" t="s">
        <v>95</v>
      </c>
      <c r="N21" s="109">
        <v>35</v>
      </c>
      <c r="O21" s="109">
        <v>35</v>
      </c>
      <c r="P21" s="109">
        <v>35</v>
      </c>
      <c r="Q21" s="109" t="s">
        <v>95</v>
      </c>
      <c r="R21" s="109">
        <v>35</v>
      </c>
      <c r="S21" s="109">
        <v>35</v>
      </c>
      <c r="T21" s="109" t="s">
        <v>95</v>
      </c>
      <c r="U21" s="109">
        <v>35</v>
      </c>
      <c r="V21" s="109">
        <v>35</v>
      </c>
      <c r="W21" s="109">
        <v>35</v>
      </c>
      <c r="X21" s="109" t="s">
        <v>95</v>
      </c>
      <c r="Y21" s="109">
        <v>35</v>
      </c>
      <c r="Z21" s="109">
        <v>35</v>
      </c>
      <c r="AA21" s="109" t="s">
        <v>95</v>
      </c>
      <c r="AB21" s="109">
        <v>35</v>
      </c>
      <c r="AC21" s="109">
        <v>35</v>
      </c>
      <c r="AD21" s="109">
        <v>35</v>
      </c>
      <c r="AE21" s="109" t="s">
        <v>95</v>
      </c>
      <c r="AF21" s="109">
        <v>35</v>
      </c>
      <c r="AG21" s="109">
        <v>35</v>
      </c>
      <c r="AH21" s="109" t="s">
        <v>95</v>
      </c>
      <c r="AI21" s="109">
        <v>35</v>
      </c>
      <c r="AJ21" s="109">
        <v>35</v>
      </c>
      <c r="AK21" s="109">
        <v>35</v>
      </c>
      <c r="AL21" s="109"/>
      <c r="AM21" s="137">
        <f>COUNTIF(H21:AL21,"／")</f>
        <v>8</v>
      </c>
      <c r="AN21" s="119">
        <f t="shared" si="8"/>
        <v>0</v>
      </c>
      <c r="AO21" s="119">
        <f t="shared" si="5"/>
        <v>0</v>
      </c>
      <c r="AP21" s="189"/>
      <c r="AS21" s="139"/>
      <c r="AT21" s="181"/>
      <c r="AU21" s="140"/>
      <c r="AV21" s="141"/>
      <c r="AW21" s="141"/>
      <c r="AX21" s="141"/>
      <c r="AY21" s="141"/>
      <c r="AZ21" s="184"/>
      <c r="BA21" s="185"/>
      <c r="BC21" s="190" t="str">
        <f t="shared" si="6"/>
        <v/>
      </c>
      <c r="BD21" s="191" t="str">
        <f t="shared" si="6"/>
        <v/>
      </c>
      <c r="BE21" s="191" t="str">
        <f t="shared" si="6"/>
        <v/>
      </c>
      <c r="BF21" s="191" t="str">
        <f t="shared" si="6"/>
        <v/>
      </c>
      <c r="BG21" s="191" t="str">
        <f t="shared" si="6"/>
        <v/>
      </c>
      <c r="BH21" s="191" t="str">
        <f t="shared" si="6"/>
        <v/>
      </c>
      <c r="BI21" s="192" t="str">
        <f t="shared" si="6"/>
        <v/>
      </c>
    </row>
    <row r="22" spans="1:61" ht="15" customHeight="1" thickBot="1">
      <c r="A22" s="102">
        <v>43367</v>
      </c>
      <c r="B22" s="186" t="s">
        <v>8</v>
      </c>
      <c r="C22" s="187"/>
      <c r="D22" s="148" t="s">
        <v>156</v>
      </c>
      <c r="E22" s="285" t="s">
        <v>214</v>
      </c>
      <c r="F22" s="149" t="s">
        <v>35</v>
      </c>
      <c r="G22" s="150" t="s">
        <v>159</v>
      </c>
      <c r="H22" s="109">
        <v>36</v>
      </c>
      <c r="I22" s="109">
        <v>36</v>
      </c>
      <c r="J22" s="109">
        <v>36</v>
      </c>
      <c r="K22" s="109" t="s">
        <v>95</v>
      </c>
      <c r="L22" s="110" t="s">
        <v>95</v>
      </c>
      <c r="M22" s="109">
        <v>36</v>
      </c>
      <c r="N22" s="176">
        <v>36</v>
      </c>
      <c r="O22" s="109">
        <v>36</v>
      </c>
      <c r="P22" s="109">
        <v>36</v>
      </c>
      <c r="Q22" s="109">
        <v>36</v>
      </c>
      <c r="R22" s="193" t="s">
        <v>95</v>
      </c>
      <c r="S22" s="110" t="s">
        <v>95</v>
      </c>
      <c r="T22" s="109">
        <v>36</v>
      </c>
      <c r="U22" s="176">
        <v>36</v>
      </c>
      <c r="V22" s="109">
        <v>36</v>
      </c>
      <c r="W22" s="109">
        <v>36</v>
      </c>
      <c r="X22" s="109">
        <v>36</v>
      </c>
      <c r="Y22" s="109" t="s">
        <v>95</v>
      </c>
      <c r="Z22" s="176">
        <v>36</v>
      </c>
      <c r="AA22" s="109">
        <v>36</v>
      </c>
      <c r="AB22" s="110">
        <v>36</v>
      </c>
      <c r="AC22" s="110" t="s">
        <v>95</v>
      </c>
      <c r="AD22" s="109">
        <v>36</v>
      </c>
      <c r="AE22" s="109">
        <v>36</v>
      </c>
      <c r="AF22" s="109" t="s">
        <v>95</v>
      </c>
      <c r="AG22" s="109">
        <v>36</v>
      </c>
      <c r="AH22" s="109">
        <v>36</v>
      </c>
      <c r="AI22" s="110">
        <v>36</v>
      </c>
      <c r="AJ22" s="110" t="s">
        <v>95</v>
      </c>
      <c r="AK22" s="109">
        <v>36</v>
      </c>
      <c r="AL22" s="109"/>
      <c r="AM22" s="137">
        <f t="shared" si="7"/>
        <v>8</v>
      </c>
      <c r="AN22" s="119">
        <f t="shared" si="8"/>
        <v>0</v>
      </c>
      <c r="AO22" s="119">
        <f t="shared" si="5"/>
        <v>0</v>
      </c>
      <c r="AP22" s="153"/>
      <c r="AS22" s="139"/>
      <c r="AT22" s="181"/>
      <c r="AU22" s="194"/>
      <c r="AV22" s="195"/>
      <c r="AW22" s="195"/>
      <c r="AX22" s="195"/>
      <c r="AY22" s="195"/>
      <c r="AZ22" s="196"/>
      <c r="BA22" s="197"/>
      <c r="BC22" s="198" t="str">
        <f t="shared" si="6"/>
        <v/>
      </c>
      <c r="BD22" s="199" t="str">
        <f t="shared" si="6"/>
        <v/>
      </c>
      <c r="BE22" s="199" t="str">
        <f t="shared" si="6"/>
        <v/>
      </c>
      <c r="BF22" s="199" t="str">
        <f t="shared" si="6"/>
        <v/>
      </c>
      <c r="BG22" s="199" t="str">
        <f t="shared" si="6"/>
        <v/>
      </c>
      <c r="BH22" s="199" t="str">
        <f t="shared" si="6"/>
        <v/>
      </c>
      <c r="BI22" s="200" t="str">
        <f t="shared" si="6"/>
        <v/>
      </c>
    </row>
    <row r="23" spans="1:61" ht="15" customHeight="1">
      <c r="A23" s="146">
        <v>43381</v>
      </c>
      <c r="B23" s="186" t="s">
        <v>9</v>
      </c>
      <c r="C23" s="187"/>
      <c r="D23" s="148" t="s">
        <v>156</v>
      </c>
      <c r="E23" s="289" t="s">
        <v>215</v>
      </c>
      <c r="F23" s="172" t="s">
        <v>36</v>
      </c>
      <c r="G23" s="150" t="s">
        <v>160</v>
      </c>
      <c r="H23" s="109">
        <v>37</v>
      </c>
      <c r="I23" s="109">
        <v>37</v>
      </c>
      <c r="J23" s="109">
        <v>40</v>
      </c>
      <c r="K23" s="201" t="s">
        <v>95</v>
      </c>
      <c r="L23" s="109">
        <v>37</v>
      </c>
      <c r="M23" s="109">
        <v>37</v>
      </c>
      <c r="N23" s="110" t="s">
        <v>95</v>
      </c>
      <c r="O23" s="201">
        <v>37</v>
      </c>
      <c r="P23" s="110">
        <v>37</v>
      </c>
      <c r="Q23" s="110">
        <v>40</v>
      </c>
      <c r="R23" s="201" t="s">
        <v>95</v>
      </c>
      <c r="S23" s="109">
        <v>37</v>
      </c>
      <c r="T23" s="109">
        <v>37</v>
      </c>
      <c r="U23" s="110" t="s">
        <v>95</v>
      </c>
      <c r="V23" s="202">
        <v>37</v>
      </c>
      <c r="W23" s="110">
        <v>37</v>
      </c>
      <c r="X23" s="109">
        <v>40</v>
      </c>
      <c r="Y23" s="201" t="s">
        <v>95</v>
      </c>
      <c r="Z23" s="109">
        <v>37</v>
      </c>
      <c r="AA23" s="109">
        <v>37</v>
      </c>
      <c r="AB23" s="110" t="s">
        <v>95</v>
      </c>
      <c r="AC23" s="202">
        <v>37</v>
      </c>
      <c r="AD23" s="110">
        <v>37</v>
      </c>
      <c r="AE23" s="109">
        <v>40</v>
      </c>
      <c r="AF23" s="202" t="s">
        <v>95</v>
      </c>
      <c r="AG23" s="110">
        <v>37</v>
      </c>
      <c r="AH23" s="109">
        <v>37</v>
      </c>
      <c r="AI23" s="110" t="s">
        <v>95</v>
      </c>
      <c r="AJ23" s="202">
        <v>37</v>
      </c>
      <c r="AK23" s="110">
        <v>37</v>
      </c>
      <c r="AL23" s="136"/>
      <c r="AM23" s="137">
        <f t="shared" si="7"/>
        <v>8</v>
      </c>
      <c r="AN23" s="119">
        <f t="shared" si="8"/>
        <v>0</v>
      </c>
      <c r="AO23" s="119">
        <f t="shared" si="5"/>
        <v>0</v>
      </c>
      <c r="AP23" s="153"/>
      <c r="AS23" s="203" t="s">
        <v>161</v>
      </c>
      <c r="AT23" s="121" t="s">
        <v>162</v>
      </c>
      <c r="AU23" s="204" t="s">
        <v>141</v>
      </c>
      <c r="AV23" s="205" t="s">
        <v>141</v>
      </c>
      <c r="AW23" s="205" t="s">
        <v>141</v>
      </c>
      <c r="AX23" s="205" t="s">
        <v>141</v>
      </c>
      <c r="AY23" s="205" t="s">
        <v>141</v>
      </c>
      <c r="AZ23" s="206" t="s">
        <v>141</v>
      </c>
      <c r="BA23" s="207"/>
      <c r="BC23" s="208">
        <f>IFERROR(IF(AU23="","",MID($AS23,3,2))*1,"")</f>
        <v>31</v>
      </c>
      <c r="BD23" s="208">
        <f t="shared" si="6"/>
        <v>31</v>
      </c>
      <c r="BE23" s="208">
        <f t="shared" si="6"/>
        <v>31</v>
      </c>
      <c r="BF23" s="208">
        <f t="shared" si="6"/>
        <v>31</v>
      </c>
      <c r="BG23" s="208">
        <f t="shared" si="6"/>
        <v>31</v>
      </c>
      <c r="BH23" s="208">
        <f t="shared" si="6"/>
        <v>31</v>
      </c>
      <c r="BI23" s="208" t="str">
        <f t="shared" si="6"/>
        <v/>
      </c>
    </row>
    <row r="24" spans="1:61" ht="15" customHeight="1">
      <c r="A24" s="102">
        <v>43407</v>
      </c>
      <c r="B24" s="186" t="s">
        <v>10</v>
      </c>
      <c r="C24" s="187"/>
      <c r="D24" s="148" t="s">
        <v>156</v>
      </c>
      <c r="E24" s="289" t="s">
        <v>216</v>
      </c>
      <c r="F24" s="172" t="s">
        <v>37</v>
      </c>
      <c r="G24" s="150" t="s">
        <v>163</v>
      </c>
      <c r="H24" s="110" t="s">
        <v>95</v>
      </c>
      <c r="I24" s="109">
        <v>38</v>
      </c>
      <c r="J24" s="110">
        <v>38</v>
      </c>
      <c r="K24" s="109" t="s">
        <v>95</v>
      </c>
      <c r="L24" s="109">
        <v>38</v>
      </c>
      <c r="M24" s="109">
        <v>38</v>
      </c>
      <c r="N24" s="109">
        <v>38</v>
      </c>
      <c r="O24" s="109">
        <v>38</v>
      </c>
      <c r="P24" s="109">
        <v>38</v>
      </c>
      <c r="Q24" s="110" t="s">
        <v>95</v>
      </c>
      <c r="R24" s="109" t="s">
        <v>95</v>
      </c>
      <c r="S24" s="109">
        <v>38</v>
      </c>
      <c r="T24" s="109">
        <v>38</v>
      </c>
      <c r="U24" s="109">
        <v>38</v>
      </c>
      <c r="V24" s="109">
        <v>38</v>
      </c>
      <c r="W24" s="109">
        <v>38</v>
      </c>
      <c r="X24" s="110" t="s">
        <v>95</v>
      </c>
      <c r="Y24" s="109" t="s">
        <v>95</v>
      </c>
      <c r="Z24" s="109">
        <v>38</v>
      </c>
      <c r="AA24" s="109">
        <v>38</v>
      </c>
      <c r="AB24" s="109">
        <v>38</v>
      </c>
      <c r="AC24" s="109">
        <v>38</v>
      </c>
      <c r="AD24" s="151">
        <v>38</v>
      </c>
      <c r="AE24" s="110" t="s">
        <v>95</v>
      </c>
      <c r="AF24" s="109" t="s">
        <v>95</v>
      </c>
      <c r="AG24" s="109">
        <v>38</v>
      </c>
      <c r="AH24" s="109">
        <v>38</v>
      </c>
      <c r="AI24" s="109">
        <v>38</v>
      </c>
      <c r="AJ24" s="109">
        <v>38</v>
      </c>
      <c r="AK24" s="109">
        <v>38</v>
      </c>
      <c r="AL24" s="136"/>
      <c r="AM24" s="137">
        <f t="shared" si="7"/>
        <v>8</v>
      </c>
      <c r="AN24" s="119">
        <f t="shared" si="8"/>
        <v>0</v>
      </c>
      <c r="AO24" s="119">
        <f t="shared" si="5"/>
        <v>0</v>
      </c>
      <c r="AP24" s="153"/>
      <c r="AS24" s="203" t="s">
        <v>5</v>
      </c>
      <c r="AT24" s="121" t="s">
        <v>164</v>
      </c>
      <c r="AU24" s="204" t="s">
        <v>141</v>
      </c>
      <c r="AV24" s="205" t="s">
        <v>141</v>
      </c>
      <c r="AW24" s="205" t="s">
        <v>141</v>
      </c>
      <c r="AX24" s="205" t="s">
        <v>141</v>
      </c>
      <c r="AY24" s="205" t="s">
        <v>141</v>
      </c>
      <c r="AZ24" s="206" t="s">
        <v>141</v>
      </c>
      <c r="BA24" s="207"/>
      <c r="BC24" s="208">
        <f t="shared" ref="BC24:BI58" si="9">IFERROR(IF(AU24="","",MID($AS24,3,2))*1,"")</f>
        <v>32</v>
      </c>
      <c r="BD24" s="208">
        <f t="shared" si="6"/>
        <v>32</v>
      </c>
      <c r="BE24" s="208">
        <f t="shared" si="6"/>
        <v>32</v>
      </c>
      <c r="BF24" s="208">
        <f t="shared" si="6"/>
        <v>32</v>
      </c>
      <c r="BG24" s="208">
        <f t="shared" si="6"/>
        <v>32</v>
      </c>
      <c r="BH24" s="208">
        <f t="shared" si="6"/>
        <v>32</v>
      </c>
      <c r="BI24" s="208" t="str">
        <f t="shared" si="6"/>
        <v/>
      </c>
    </row>
    <row r="25" spans="1:61" ht="15" customHeight="1">
      <c r="A25" s="102">
        <v>43427</v>
      </c>
      <c r="B25" s="186" t="s">
        <v>11</v>
      </c>
      <c r="C25" s="187"/>
      <c r="D25" s="148" t="s">
        <v>156</v>
      </c>
      <c r="E25" s="285" t="s">
        <v>217</v>
      </c>
      <c r="F25" s="149" t="s">
        <v>38</v>
      </c>
      <c r="G25" s="150" t="s">
        <v>165</v>
      </c>
      <c r="H25" s="109">
        <v>39</v>
      </c>
      <c r="I25" s="110" t="s">
        <v>95</v>
      </c>
      <c r="J25" s="209">
        <v>39</v>
      </c>
      <c r="K25" s="109" t="s">
        <v>95</v>
      </c>
      <c r="L25" s="110">
        <v>39</v>
      </c>
      <c r="M25" s="109">
        <v>39</v>
      </c>
      <c r="N25" s="109">
        <v>39</v>
      </c>
      <c r="O25" s="109">
        <v>39</v>
      </c>
      <c r="P25" s="162">
        <v>39</v>
      </c>
      <c r="Q25" s="109">
        <v>39</v>
      </c>
      <c r="R25" s="109" t="s">
        <v>95</v>
      </c>
      <c r="S25" s="110">
        <v>39</v>
      </c>
      <c r="T25" s="176">
        <v>39</v>
      </c>
      <c r="U25" s="109">
        <v>39</v>
      </c>
      <c r="V25" s="110" t="s">
        <v>95</v>
      </c>
      <c r="W25" s="109">
        <v>39</v>
      </c>
      <c r="X25" s="109">
        <v>39</v>
      </c>
      <c r="Y25" s="110" t="s">
        <v>95</v>
      </c>
      <c r="Z25" s="110">
        <v>39</v>
      </c>
      <c r="AA25" s="176">
        <v>39</v>
      </c>
      <c r="AB25" s="209">
        <v>39</v>
      </c>
      <c r="AC25" s="109">
        <v>39</v>
      </c>
      <c r="AD25" s="110" t="s">
        <v>95</v>
      </c>
      <c r="AE25" s="109">
        <v>39</v>
      </c>
      <c r="AF25" s="109" t="s">
        <v>95</v>
      </c>
      <c r="AG25" s="110">
        <v>39</v>
      </c>
      <c r="AH25" s="109">
        <v>39</v>
      </c>
      <c r="AI25" s="109">
        <v>39</v>
      </c>
      <c r="AJ25" s="110" t="s">
        <v>95</v>
      </c>
      <c r="AK25" s="110">
        <v>39</v>
      </c>
      <c r="AL25" s="109"/>
      <c r="AM25" s="137">
        <f>COUNTIF(H25:AL25,"／")</f>
        <v>8</v>
      </c>
      <c r="AN25" s="119">
        <f>COUNTIF(H25:AL25,"有休")</f>
        <v>0</v>
      </c>
      <c r="AO25" s="119">
        <f t="shared" si="5"/>
        <v>0</v>
      </c>
      <c r="AP25" s="153"/>
      <c r="AS25" s="203" t="s">
        <v>6</v>
      </c>
      <c r="AT25" s="121" t="s">
        <v>166</v>
      </c>
      <c r="AU25" s="204" t="s">
        <v>141</v>
      </c>
      <c r="AV25" s="205" t="s">
        <v>141</v>
      </c>
      <c r="AW25" s="205" t="s">
        <v>141</v>
      </c>
      <c r="AX25" s="205" t="s">
        <v>141</v>
      </c>
      <c r="AY25" s="205" t="s">
        <v>141</v>
      </c>
      <c r="AZ25" s="206" t="s">
        <v>141</v>
      </c>
      <c r="BA25" s="207"/>
      <c r="BC25" s="208">
        <f t="shared" si="9"/>
        <v>33</v>
      </c>
      <c r="BD25" s="208">
        <f t="shared" si="6"/>
        <v>33</v>
      </c>
      <c r="BE25" s="208">
        <f t="shared" si="6"/>
        <v>33</v>
      </c>
      <c r="BF25" s="208">
        <f t="shared" si="6"/>
        <v>33</v>
      </c>
      <c r="BG25" s="208">
        <f t="shared" si="6"/>
        <v>33</v>
      </c>
      <c r="BH25" s="208">
        <f t="shared" si="6"/>
        <v>33</v>
      </c>
      <c r="BI25" s="208" t="str">
        <f t="shared" si="6"/>
        <v/>
      </c>
    </row>
    <row r="26" spans="1:61" ht="15" customHeight="1">
      <c r="A26" s="102">
        <v>43458</v>
      </c>
      <c r="B26" s="186" t="s">
        <v>12</v>
      </c>
      <c r="C26" s="187"/>
      <c r="D26" s="148" t="s">
        <v>156</v>
      </c>
      <c r="E26" s="285" t="s">
        <v>218</v>
      </c>
      <c r="F26" s="149" t="s">
        <v>39</v>
      </c>
      <c r="G26" s="150" t="s">
        <v>167</v>
      </c>
      <c r="H26" s="109">
        <v>40</v>
      </c>
      <c r="I26" s="109">
        <v>40</v>
      </c>
      <c r="J26" s="110" t="s">
        <v>95</v>
      </c>
      <c r="K26" s="109" t="s">
        <v>95</v>
      </c>
      <c r="L26" s="116">
        <v>40</v>
      </c>
      <c r="M26" s="109">
        <v>40</v>
      </c>
      <c r="N26" s="109">
        <v>40</v>
      </c>
      <c r="O26" s="109">
        <v>40</v>
      </c>
      <c r="P26" s="109">
        <v>40</v>
      </c>
      <c r="Q26" s="110" t="s">
        <v>95</v>
      </c>
      <c r="R26" s="109" t="s">
        <v>95</v>
      </c>
      <c r="S26" s="116">
        <v>40</v>
      </c>
      <c r="T26" s="109">
        <v>40</v>
      </c>
      <c r="U26" s="109">
        <v>40</v>
      </c>
      <c r="V26" s="109">
        <v>40</v>
      </c>
      <c r="W26" s="109">
        <v>40</v>
      </c>
      <c r="X26" s="110" t="s">
        <v>95</v>
      </c>
      <c r="Y26" s="109" t="s">
        <v>95</v>
      </c>
      <c r="Z26" s="116">
        <v>40</v>
      </c>
      <c r="AA26" s="109">
        <v>40</v>
      </c>
      <c r="AB26" s="109">
        <v>40</v>
      </c>
      <c r="AC26" s="109">
        <v>40</v>
      </c>
      <c r="AD26" s="109">
        <v>40</v>
      </c>
      <c r="AE26" s="110" t="s">
        <v>95</v>
      </c>
      <c r="AF26" s="109" t="s">
        <v>95</v>
      </c>
      <c r="AG26" s="116">
        <v>40</v>
      </c>
      <c r="AH26" s="116">
        <v>40</v>
      </c>
      <c r="AI26" s="210">
        <v>40</v>
      </c>
      <c r="AJ26" s="211">
        <v>40</v>
      </c>
      <c r="AK26" s="116">
        <v>40</v>
      </c>
      <c r="AL26" s="212"/>
      <c r="AM26" s="137">
        <f>COUNTIF(H26:AL26,"／")</f>
        <v>8</v>
      </c>
      <c r="AN26" s="119">
        <f>COUNTIF(H26:AL26,"有休")</f>
        <v>0</v>
      </c>
      <c r="AO26" s="119">
        <f t="shared" si="5"/>
        <v>0</v>
      </c>
      <c r="AP26" s="153"/>
      <c r="AS26" s="203" t="s">
        <v>168</v>
      </c>
      <c r="AT26" s="121" t="s">
        <v>169</v>
      </c>
      <c r="AU26" s="204" t="s">
        <v>141</v>
      </c>
      <c r="AV26" s="205" t="s">
        <v>141</v>
      </c>
      <c r="AW26" s="205" t="s">
        <v>141</v>
      </c>
      <c r="AX26" s="205" t="s">
        <v>141</v>
      </c>
      <c r="AY26" s="205" t="s">
        <v>141</v>
      </c>
      <c r="AZ26" s="206" t="s">
        <v>141</v>
      </c>
      <c r="BA26" s="207"/>
      <c r="BC26" s="208">
        <f t="shared" si="9"/>
        <v>34</v>
      </c>
      <c r="BD26" s="208">
        <f t="shared" si="6"/>
        <v>34</v>
      </c>
      <c r="BE26" s="208">
        <f t="shared" si="6"/>
        <v>34</v>
      </c>
      <c r="BF26" s="208">
        <f t="shared" si="6"/>
        <v>34</v>
      </c>
      <c r="BG26" s="208">
        <f t="shared" si="6"/>
        <v>34</v>
      </c>
      <c r="BH26" s="208">
        <f t="shared" si="6"/>
        <v>34</v>
      </c>
      <c r="BI26" s="208" t="str">
        <f t="shared" si="6"/>
        <v/>
      </c>
    </row>
    <row r="27" spans="1:61" ht="15" customHeight="1">
      <c r="B27" s="186" t="s">
        <v>13</v>
      </c>
      <c r="C27" s="187"/>
      <c r="D27" s="148" t="s">
        <v>156</v>
      </c>
      <c r="E27" s="285" t="s">
        <v>219</v>
      </c>
      <c r="F27" s="149" t="s">
        <v>40</v>
      </c>
      <c r="G27" s="150" t="s">
        <v>170</v>
      </c>
      <c r="H27" s="110">
        <v>41</v>
      </c>
      <c r="I27" s="110">
        <v>41</v>
      </c>
      <c r="J27" s="110">
        <v>41</v>
      </c>
      <c r="K27" s="110" t="s">
        <v>95</v>
      </c>
      <c r="L27" s="110">
        <v>41</v>
      </c>
      <c r="M27" s="110" t="s">
        <v>95</v>
      </c>
      <c r="N27" s="110">
        <v>41</v>
      </c>
      <c r="O27" s="110">
        <v>41</v>
      </c>
      <c r="P27" s="110">
        <v>41</v>
      </c>
      <c r="Q27" s="110">
        <v>41</v>
      </c>
      <c r="R27" s="110" t="s">
        <v>95</v>
      </c>
      <c r="S27" s="110">
        <v>41</v>
      </c>
      <c r="T27" s="110" t="s">
        <v>95</v>
      </c>
      <c r="U27" s="110">
        <v>41</v>
      </c>
      <c r="V27" s="110">
        <v>41</v>
      </c>
      <c r="W27" s="110">
        <v>41</v>
      </c>
      <c r="X27" s="110">
        <v>41</v>
      </c>
      <c r="Y27" s="110" t="s">
        <v>95</v>
      </c>
      <c r="Z27" s="110">
        <v>41</v>
      </c>
      <c r="AA27" s="110" t="s">
        <v>95</v>
      </c>
      <c r="AB27" s="110">
        <v>41</v>
      </c>
      <c r="AC27" s="110">
        <v>41</v>
      </c>
      <c r="AD27" s="110">
        <v>41</v>
      </c>
      <c r="AE27" s="110">
        <v>41</v>
      </c>
      <c r="AF27" s="110" t="s">
        <v>95</v>
      </c>
      <c r="AG27" s="110">
        <v>41</v>
      </c>
      <c r="AH27" s="110" t="s">
        <v>95</v>
      </c>
      <c r="AI27" s="110">
        <v>41</v>
      </c>
      <c r="AJ27" s="110">
        <v>41</v>
      </c>
      <c r="AK27" s="110">
        <v>41</v>
      </c>
      <c r="AL27" s="110"/>
      <c r="AM27" s="137">
        <f>COUNTIF(H27:AL27,"／")</f>
        <v>8</v>
      </c>
      <c r="AN27" s="119">
        <f>COUNTIF(H27:AL27,"有休")</f>
        <v>0</v>
      </c>
      <c r="AO27" s="119">
        <f t="shared" si="5"/>
        <v>0</v>
      </c>
      <c r="AP27" s="189"/>
      <c r="AS27" s="203" t="s">
        <v>7</v>
      </c>
      <c r="AT27" s="177" t="s">
        <v>171</v>
      </c>
      <c r="AU27" s="204" t="s">
        <v>141</v>
      </c>
      <c r="AV27" s="205" t="s">
        <v>141</v>
      </c>
      <c r="AW27" s="205" t="s">
        <v>141</v>
      </c>
      <c r="AX27" s="205" t="s">
        <v>141</v>
      </c>
      <c r="AY27" s="205" t="s">
        <v>141</v>
      </c>
      <c r="AZ27" s="206" t="s">
        <v>141</v>
      </c>
      <c r="BA27" s="207"/>
      <c r="BC27" s="208">
        <f t="shared" si="9"/>
        <v>35</v>
      </c>
      <c r="BD27" s="208">
        <f t="shared" si="9"/>
        <v>35</v>
      </c>
      <c r="BE27" s="208">
        <f t="shared" si="9"/>
        <v>35</v>
      </c>
      <c r="BF27" s="208">
        <f t="shared" si="9"/>
        <v>35</v>
      </c>
      <c r="BG27" s="208">
        <f t="shared" si="9"/>
        <v>35</v>
      </c>
      <c r="BH27" s="208">
        <f t="shared" si="9"/>
        <v>35</v>
      </c>
      <c r="BI27" s="208" t="str">
        <f t="shared" si="9"/>
        <v/>
      </c>
    </row>
    <row r="28" spans="1:61" ht="15" customHeight="1">
      <c r="B28" s="186" t="s">
        <v>14</v>
      </c>
      <c r="C28" s="187"/>
      <c r="D28" s="148" t="s">
        <v>156</v>
      </c>
      <c r="E28" s="285" t="s">
        <v>220</v>
      </c>
      <c r="F28" s="213" t="s">
        <v>172</v>
      </c>
      <c r="G28" s="150" t="s">
        <v>173</v>
      </c>
      <c r="H28" s="109">
        <v>42</v>
      </c>
      <c r="I28" s="109">
        <v>42</v>
      </c>
      <c r="J28" s="109">
        <v>42</v>
      </c>
      <c r="K28" s="109" t="s">
        <v>95</v>
      </c>
      <c r="L28" s="109">
        <v>42</v>
      </c>
      <c r="M28" s="109">
        <v>42</v>
      </c>
      <c r="N28" s="109">
        <v>42</v>
      </c>
      <c r="O28" s="110" t="s">
        <v>95</v>
      </c>
      <c r="P28" s="110">
        <v>42</v>
      </c>
      <c r="Q28" s="109">
        <v>42</v>
      </c>
      <c r="R28" s="109" t="s">
        <v>95</v>
      </c>
      <c r="S28" s="214">
        <v>42</v>
      </c>
      <c r="T28" s="109">
        <v>42</v>
      </c>
      <c r="U28" s="109">
        <v>42</v>
      </c>
      <c r="V28" s="110" t="s">
        <v>95</v>
      </c>
      <c r="W28" s="109">
        <v>42</v>
      </c>
      <c r="X28" s="109">
        <v>42</v>
      </c>
      <c r="Y28" s="109" t="s">
        <v>95</v>
      </c>
      <c r="Z28" s="110" t="s">
        <v>95</v>
      </c>
      <c r="AA28" s="109">
        <v>42</v>
      </c>
      <c r="AB28" s="109">
        <v>42</v>
      </c>
      <c r="AC28" s="109">
        <v>42</v>
      </c>
      <c r="AD28" s="109">
        <v>42</v>
      </c>
      <c r="AE28" s="109">
        <v>42</v>
      </c>
      <c r="AF28" s="171" t="s">
        <v>95</v>
      </c>
      <c r="AG28" s="110" t="s">
        <v>95</v>
      </c>
      <c r="AH28" s="109">
        <v>42</v>
      </c>
      <c r="AI28" s="109">
        <v>42</v>
      </c>
      <c r="AJ28" s="109">
        <v>42</v>
      </c>
      <c r="AK28" s="109">
        <v>42</v>
      </c>
      <c r="AL28" s="109"/>
      <c r="AM28" s="137">
        <f t="shared" si="7"/>
        <v>8</v>
      </c>
      <c r="AN28" s="119">
        <f t="shared" si="8"/>
        <v>0</v>
      </c>
      <c r="AO28" s="119">
        <f t="shared" si="5"/>
        <v>0</v>
      </c>
      <c r="AP28" s="153"/>
      <c r="AS28" s="203" t="s">
        <v>8</v>
      </c>
      <c r="AT28" s="121" t="s">
        <v>174</v>
      </c>
      <c r="AU28" s="204" t="s">
        <v>141</v>
      </c>
      <c r="AV28" s="205" t="s">
        <v>141</v>
      </c>
      <c r="AW28" s="205" t="s">
        <v>141</v>
      </c>
      <c r="AX28" s="205" t="s">
        <v>141</v>
      </c>
      <c r="AY28" s="205" t="s">
        <v>141</v>
      </c>
      <c r="AZ28" s="206" t="s">
        <v>141</v>
      </c>
      <c r="BA28" s="207"/>
      <c r="BC28" s="208">
        <f t="shared" si="9"/>
        <v>36</v>
      </c>
      <c r="BD28" s="208">
        <f t="shared" si="9"/>
        <v>36</v>
      </c>
      <c r="BE28" s="208">
        <f t="shared" si="9"/>
        <v>36</v>
      </c>
      <c r="BF28" s="208">
        <f t="shared" si="9"/>
        <v>36</v>
      </c>
      <c r="BG28" s="208">
        <f t="shared" si="9"/>
        <v>36</v>
      </c>
      <c r="BH28" s="208">
        <f t="shared" si="9"/>
        <v>36</v>
      </c>
      <c r="BI28" s="208" t="str">
        <f t="shared" si="9"/>
        <v/>
      </c>
    </row>
    <row r="29" spans="1:61" ht="15" customHeight="1">
      <c r="B29" s="186" t="s">
        <v>15</v>
      </c>
      <c r="C29" s="187"/>
      <c r="D29" s="148" t="s">
        <v>156</v>
      </c>
      <c r="E29" s="285" t="s">
        <v>221</v>
      </c>
      <c r="F29" s="149" t="s">
        <v>42</v>
      </c>
      <c r="G29" s="150" t="s">
        <v>175</v>
      </c>
      <c r="H29" s="109">
        <v>43</v>
      </c>
      <c r="I29" s="109">
        <v>43</v>
      </c>
      <c r="J29" s="109">
        <v>43</v>
      </c>
      <c r="K29" s="109" t="s">
        <v>95</v>
      </c>
      <c r="L29" s="215">
        <v>43</v>
      </c>
      <c r="M29" s="109">
        <v>43</v>
      </c>
      <c r="N29" s="110" t="s">
        <v>95</v>
      </c>
      <c r="O29" s="109">
        <v>43</v>
      </c>
      <c r="P29" s="110">
        <v>43</v>
      </c>
      <c r="Q29" s="133" t="s">
        <v>111</v>
      </c>
      <c r="R29" s="109" t="s">
        <v>95</v>
      </c>
      <c r="S29" s="110">
        <v>43</v>
      </c>
      <c r="T29" s="109">
        <v>43</v>
      </c>
      <c r="U29" s="109" t="s">
        <v>136</v>
      </c>
      <c r="V29" s="109">
        <v>43</v>
      </c>
      <c r="W29" s="109">
        <v>43</v>
      </c>
      <c r="X29" s="162" t="s">
        <v>95</v>
      </c>
      <c r="Y29" s="109" t="s">
        <v>95</v>
      </c>
      <c r="Z29" s="110">
        <v>43</v>
      </c>
      <c r="AA29" s="110">
        <v>43</v>
      </c>
      <c r="AB29" s="133" t="s">
        <v>111</v>
      </c>
      <c r="AC29" s="110">
        <v>43</v>
      </c>
      <c r="AD29" s="110">
        <v>43</v>
      </c>
      <c r="AE29" s="110" t="s">
        <v>95</v>
      </c>
      <c r="AF29" s="109" t="s">
        <v>95</v>
      </c>
      <c r="AG29" s="110">
        <v>43</v>
      </c>
      <c r="AH29" s="110">
        <v>43</v>
      </c>
      <c r="AI29" s="110" t="s">
        <v>95</v>
      </c>
      <c r="AJ29" s="110">
        <v>43</v>
      </c>
      <c r="AK29" s="110">
        <v>43</v>
      </c>
      <c r="AL29" s="109"/>
      <c r="AM29" s="137">
        <f t="shared" si="7"/>
        <v>8</v>
      </c>
      <c r="AN29" s="119">
        <f t="shared" si="8"/>
        <v>2</v>
      </c>
      <c r="AO29" s="119">
        <f t="shared" si="5"/>
        <v>0</v>
      </c>
      <c r="AP29" s="153"/>
      <c r="AS29" s="203" t="s">
        <v>9</v>
      </c>
      <c r="AT29" s="121" t="s">
        <v>176</v>
      </c>
      <c r="AU29" s="216" t="s">
        <v>141</v>
      </c>
      <c r="AV29" s="217" t="s">
        <v>141</v>
      </c>
      <c r="AW29" s="217" t="s">
        <v>141</v>
      </c>
      <c r="AX29" s="217" t="s">
        <v>141</v>
      </c>
      <c r="AY29" s="217" t="s">
        <v>141</v>
      </c>
      <c r="AZ29" s="218" t="s">
        <v>141</v>
      </c>
      <c r="BA29" s="219"/>
      <c r="BC29" s="208">
        <f t="shared" si="9"/>
        <v>37</v>
      </c>
      <c r="BD29" s="208">
        <f t="shared" si="9"/>
        <v>37</v>
      </c>
      <c r="BE29" s="208">
        <f t="shared" si="9"/>
        <v>37</v>
      </c>
      <c r="BF29" s="208">
        <f t="shared" si="9"/>
        <v>37</v>
      </c>
      <c r="BG29" s="208">
        <f t="shared" si="9"/>
        <v>37</v>
      </c>
      <c r="BH29" s="208">
        <f t="shared" si="9"/>
        <v>37</v>
      </c>
      <c r="BI29" s="208" t="str">
        <f t="shared" si="9"/>
        <v/>
      </c>
    </row>
    <row r="30" spans="1:61" ht="15" customHeight="1">
      <c r="B30" s="186" t="s">
        <v>16</v>
      </c>
      <c r="C30" s="187"/>
      <c r="D30" s="148" t="s">
        <v>156</v>
      </c>
      <c r="E30" s="285" t="s">
        <v>222</v>
      </c>
      <c r="F30" s="149" t="s">
        <v>43</v>
      </c>
      <c r="G30" s="150" t="s">
        <v>177</v>
      </c>
      <c r="H30" s="109">
        <v>44</v>
      </c>
      <c r="I30" s="133" t="s">
        <v>111</v>
      </c>
      <c r="J30" s="109">
        <v>44</v>
      </c>
      <c r="K30" s="109" t="s">
        <v>95</v>
      </c>
      <c r="L30" s="109">
        <v>44</v>
      </c>
      <c r="M30" s="109">
        <v>44</v>
      </c>
      <c r="N30" s="109">
        <v>44</v>
      </c>
      <c r="O30" s="109">
        <v>44</v>
      </c>
      <c r="P30" s="110" t="s">
        <v>95</v>
      </c>
      <c r="Q30" s="109">
        <v>44</v>
      </c>
      <c r="R30" s="176" t="s">
        <v>95</v>
      </c>
      <c r="S30" s="109">
        <v>44</v>
      </c>
      <c r="T30" s="109">
        <v>44</v>
      </c>
      <c r="U30" s="109">
        <v>44</v>
      </c>
      <c r="V30" s="109">
        <v>44</v>
      </c>
      <c r="W30" s="109" t="s">
        <v>95</v>
      </c>
      <c r="X30" s="109">
        <v>44</v>
      </c>
      <c r="Y30" s="109" t="s">
        <v>95</v>
      </c>
      <c r="Z30" s="109">
        <v>44</v>
      </c>
      <c r="AA30" s="109">
        <v>44</v>
      </c>
      <c r="AB30" s="109">
        <v>44</v>
      </c>
      <c r="AC30" s="109">
        <v>44</v>
      </c>
      <c r="AD30" s="109" t="s">
        <v>95</v>
      </c>
      <c r="AE30" s="109">
        <v>44</v>
      </c>
      <c r="AF30" s="109" t="s">
        <v>95</v>
      </c>
      <c r="AG30" s="109">
        <v>44</v>
      </c>
      <c r="AH30" s="109">
        <v>44</v>
      </c>
      <c r="AI30" s="109">
        <v>44</v>
      </c>
      <c r="AJ30" s="109">
        <v>44</v>
      </c>
      <c r="AK30" s="109" t="s">
        <v>95</v>
      </c>
      <c r="AL30" s="176"/>
      <c r="AM30" s="137">
        <f t="shared" si="7"/>
        <v>8</v>
      </c>
      <c r="AN30" s="119">
        <f t="shared" si="8"/>
        <v>1</v>
      </c>
      <c r="AO30" s="119">
        <f t="shared" si="5"/>
        <v>0</v>
      </c>
      <c r="AP30" s="189"/>
      <c r="AS30" s="203" t="s">
        <v>10</v>
      </c>
      <c r="AT30" s="121" t="s">
        <v>178</v>
      </c>
      <c r="AU30" s="216" t="s">
        <v>141</v>
      </c>
      <c r="AV30" s="217" t="s">
        <v>141</v>
      </c>
      <c r="AW30" s="217" t="s">
        <v>141</v>
      </c>
      <c r="AX30" s="217" t="s">
        <v>141</v>
      </c>
      <c r="AY30" s="217" t="s">
        <v>141</v>
      </c>
      <c r="AZ30" s="218" t="s">
        <v>141</v>
      </c>
      <c r="BA30" s="219"/>
      <c r="BC30" s="208">
        <f t="shared" si="9"/>
        <v>38</v>
      </c>
      <c r="BD30" s="208">
        <f t="shared" si="9"/>
        <v>38</v>
      </c>
      <c r="BE30" s="208">
        <f t="shared" si="9"/>
        <v>38</v>
      </c>
      <c r="BF30" s="208">
        <f t="shared" si="9"/>
        <v>38</v>
      </c>
      <c r="BG30" s="208">
        <f t="shared" si="9"/>
        <v>38</v>
      </c>
      <c r="BH30" s="208">
        <f t="shared" si="9"/>
        <v>38</v>
      </c>
      <c r="BI30" s="208" t="str">
        <f t="shared" si="9"/>
        <v/>
      </c>
    </row>
    <row r="31" spans="1:61" ht="15" customHeight="1">
      <c r="B31" s="186" t="s">
        <v>17</v>
      </c>
      <c r="C31" s="187"/>
      <c r="D31" s="148" t="s">
        <v>156</v>
      </c>
      <c r="E31" s="285"/>
      <c r="F31" s="149"/>
      <c r="G31" s="150" t="s">
        <v>154</v>
      </c>
      <c r="H31" s="109"/>
      <c r="I31" s="220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64"/>
      <c r="W31" s="109"/>
      <c r="X31" s="176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13"/>
      <c r="AM31" s="137">
        <f t="shared" si="7"/>
        <v>0</v>
      </c>
      <c r="AN31" s="119">
        <f t="shared" si="8"/>
        <v>0</v>
      </c>
      <c r="AO31" s="119">
        <f t="shared" si="5"/>
        <v>-8</v>
      </c>
      <c r="AP31" s="189"/>
      <c r="AS31" s="203" t="s">
        <v>11</v>
      </c>
      <c r="AT31" s="121" t="s">
        <v>179</v>
      </c>
      <c r="AU31" s="216" t="s">
        <v>141</v>
      </c>
      <c r="AV31" s="217" t="s">
        <v>141</v>
      </c>
      <c r="AW31" s="217" t="s">
        <v>141</v>
      </c>
      <c r="AX31" s="217" t="s">
        <v>141</v>
      </c>
      <c r="AY31" s="217" t="s">
        <v>141</v>
      </c>
      <c r="AZ31" s="218" t="s">
        <v>141</v>
      </c>
      <c r="BA31" s="219"/>
      <c r="BC31" s="208">
        <f t="shared" si="9"/>
        <v>39</v>
      </c>
      <c r="BD31" s="208">
        <f t="shared" si="9"/>
        <v>39</v>
      </c>
      <c r="BE31" s="208">
        <f t="shared" si="9"/>
        <v>39</v>
      </c>
      <c r="BF31" s="208">
        <f t="shared" si="9"/>
        <v>39</v>
      </c>
      <c r="BG31" s="208">
        <f t="shared" si="9"/>
        <v>39</v>
      </c>
      <c r="BH31" s="208">
        <f t="shared" si="9"/>
        <v>39</v>
      </c>
      <c r="BI31" s="208" t="str">
        <f t="shared" si="9"/>
        <v/>
      </c>
    </row>
    <row r="32" spans="1:61" ht="15" customHeight="1">
      <c r="B32" s="186" t="s">
        <v>18</v>
      </c>
      <c r="C32" s="187"/>
      <c r="D32" s="148" t="s">
        <v>156</v>
      </c>
      <c r="E32" s="288" t="s">
        <v>223</v>
      </c>
      <c r="F32" s="188" t="s">
        <v>44</v>
      </c>
      <c r="G32" s="150" t="s">
        <v>180</v>
      </c>
      <c r="H32" s="110">
        <v>46</v>
      </c>
      <c r="I32" s="109">
        <v>46</v>
      </c>
      <c r="J32" s="110" t="s">
        <v>95</v>
      </c>
      <c r="K32" s="176" t="s">
        <v>95</v>
      </c>
      <c r="L32" s="110">
        <v>46</v>
      </c>
      <c r="M32" s="109">
        <v>46</v>
      </c>
      <c r="N32" s="110">
        <v>46</v>
      </c>
      <c r="O32" s="109">
        <v>46</v>
      </c>
      <c r="P32" s="109">
        <v>46</v>
      </c>
      <c r="Q32" s="110">
        <v>46</v>
      </c>
      <c r="R32" s="176" t="s">
        <v>95</v>
      </c>
      <c r="S32" s="110">
        <v>46</v>
      </c>
      <c r="T32" s="109">
        <v>46</v>
      </c>
      <c r="U32" s="110">
        <v>46</v>
      </c>
      <c r="V32" s="109">
        <v>46</v>
      </c>
      <c r="W32" s="109">
        <v>46</v>
      </c>
      <c r="X32" s="110">
        <v>46</v>
      </c>
      <c r="Y32" s="176" t="s">
        <v>95</v>
      </c>
      <c r="Z32" s="110" t="s">
        <v>95</v>
      </c>
      <c r="AA32" s="109">
        <v>46</v>
      </c>
      <c r="AB32" s="110">
        <v>46</v>
      </c>
      <c r="AC32" s="109">
        <v>46</v>
      </c>
      <c r="AD32" s="109">
        <v>46</v>
      </c>
      <c r="AE32" s="110">
        <v>46</v>
      </c>
      <c r="AF32" s="176" t="s">
        <v>95</v>
      </c>
      <c r="AG32" s="110">
        <v>46</v>
      </c>
      <c r="AH32" s="109">
        <v>46</v>
      </c>
      <c r="AI32" s="110">
        <v>46</v>
      </c>
      <c r="AJ32" s="109">
        <v>46</v>
      </c>
      <c r="AK32" s="109">
        <v>46</v>
      </c>
      <c r="AL32" s="109">
        <v>46</v>
      </c>
      <c r="AM32" s="137">
        <f t="shared" si="7"/>
        <v>6</v>
      </c>
      <c r="AN32" s="119">
        <f t="shared" si="8"/>
        <v>0</v>
      </c>
      <c r="AO32" s="119">
        <f t="shared" si="5"/>
        <v>-2</v>
      </c>
      <c r="AP32" s="153"/>
      <c r="AS32" s="203" t="s">
        <v>12</v>
      </c>
      <c r="AT32" s="121" t="s">
        <v>181</v>
      </c>
      <c r="AU32" s="216" t="s">
        <v>141</v>
      </c>
      <c r="AV32" s="217" t="s">
        <v>141</v>
      </c>
      <c r="AW32" s="217" t="s">
        <v>141</v>
      </c>
      <c r="AX32" s="217" t="s">
        <v>141</v>
      </c>
      <c r="AY32" s="217" t="s">
        <v>141</v>
      </c>
      <c r="AZ32" s="218" t="s">
        <v>141</v>
      </c>
      <c r="BA32" s="219"/>
      <c r="BC32" s="208">
        <f t="shared" si="9"/>
        <v>40</v>
      </c>
      <c r="BD32" s="208">
        <f t="shared" si="9"/>
        <v>40</v>
      </c>
      <c r="BE32" s="208">
        <f t="shared" si="9"/>
        <v>40</v>
      </c>
      <c r="BF32" s="208">
        <f t="shared" si="9"/>
        <v>40</v>
      </c>
      <c r="BG32" s="208">
        <f t="shared" si="9"/>
        <v>40</v>
      </c>
      <c r="BH32" s="208">
        <f t="shared" si="9"/>
        <v>40</v>
      </c>
      <c r="BI32" s="208" t="str">
        <f t="shared" si="9"/>
        <v/>
      </c>
    </row>
    <row r="33" spans="2:61" ht="15" customHeight="1">
      <c r="B33" s="186" t="s">
        <v>19</v>
      </c>
      <c r="C33" s="187"/>
      <c r="D33" s="148" t="s">
        <v>156</v>
      </c>
      <c r="E33" s="288" t="s">
        <v>224</v>
      </c>
      <c r="F33" s="188" t="s">
        <v>45</v>
      </c>
      <c r="G33" s="150" t="s">
        <v>182</v>
      </c>
      <c r="H33" s="176">
        <v>47</v>
      </c>
      <c r="I33" s="176">
        <v>47</v>
      </c>
      <c r="J33" s="110" t="s">
        <v>95</v>
      </c>
      <c r="K33" s="176" t="s">
        <v>95</v>
      </c>
      <c r="L33" s="176">
        <v>47</v>
      </c>
      <c r="M33" s="176">
        <v>47</v>
      </c>
      <c r="N33" s="176">
        <v>47</v>
      </c>
      <c r="O33" s="176">
        <v>47</v>
      </c>
      <c r="P33" s="176">
        <v>47</v>
      </c>
      <c r="Q33" s="110" t="s">
        <v>95</v>
      </c>
      <c r="R33" s="176" t="s">
        <v>95</v>
      </c>
      <c r="S33" s="176">
        <v>47</v>
      </c>
      <c r="T33" s="176">
        <v>47</v>
      </c>
      <c r="U33" s="176">
        <v>47</v>
      </c>
      <c r="V33" s="176">
        <v>47</v>
      </c>
      <c r="W33" s="176">
        <v>47</v>
      </c>
      <c r="X33" s="110" t="s">
        <v>95</v>
      </c>
      <c r="Y33" s="176" t="s">
        <v>95</v>
      </c>
      <c r="Z33" s="176">
        <v>47</v>
      </c>
      <c r="AA33" s="176">
        <v>47</v>
      </c>
      <c r="AB33" s="176">
        <v>47</v>
      </c>
      <c r="AC33" s="176">
        <v>47</v>
      </c>
      <c r="AD33" s="176">
        <v>47</v>
      </c>
      <c r="AE33" s="110" t="s">
        <v>95</v>
      </c>
      <c r="AF33" s="176" t="s">
        <v>95</v>
      </c>
      <c r="AG33" s="176">
        <v>47</v>
      </c>
      <c r="AH33" s="176">
        <v>47</v>
      </c>
      <c r="AI33" s="176">
        <v>47</v>
      </c>
      <c r="AJ33" s="176">
        <v>47</v>
      </c>
      <c r="AK33" s="176">
        <v>47</v>
      </c>
      <c r="AL33" s="176"/>
      <c r="AM33" s="137">
        <f t="shared" si="7"/>
        <v>8</v>
      </c>
      <c r="AN33" s="119">
        <f t="shared" si="8"/>
        <v>0</v>
      </c>
      <c r="AO33" s="119">
        <f t="shared" si="5"/>
        <v>0</v>
      </c>
      <c r="AP33" s="221"/>
      <c r="AS33" s="203" t="s">
        <v>13</v>
      </c>
      <c r="AT33" s="121" t="s">
        <v>183</v>
      </c>
      <c r="AU33" s="216" t="s">
        <v>141</v>
      </c>
      <c r="AV33" s="217" t="s">
        <v>141</v>
      </c>
      <c r="AW33" s="217" t="s">
        <v>141</v>
      </c>
      <c r="AX33" s="217" t="s">
        <v>141</v>
      </c>
      <c r="AY33" s="217" t="s">
        <v>141</v>
      </c>
      <c r="AZ33" s="218" t="s">
        <v>141</v>
      </c>
      <c r="BA33" s="219"/>
      <c r="BC33" s="208">
        <f t="shared" si="9"/>
        <v>41</v>
      </c>
      <c r="BD33" s="208">
        <f t="shared" si="9"/>
        <v>41</v>
      </c>
      <c r="BE33" s="208">
        <f t="shared" si="9"/>
        <v>41</v>
      </c>
      <c r="BF33" s="208">
        <f t="shared" si="9"/>
        <v>41</v>
      </c>
      <c r="BG33" s="208">
        <f t="shared" si="9"/>
        <v>41</v>
      </c>
      <c r="BH33" s="208">
        <f t="shared" si="9"/>
        <v>41</v>
      </c>
      <c r="BI33" s="208" t="str">
        <f t="shared" si="9"/>
        <v/>
      </c>
    </row>
    <row r="34" spans="2:61" ht="15" customHeight="1">
      <c r="B34" s="186" t="s">
        <v>20</v>
      </c>
      <c r="C34" s="187"/>
      <c r="D34" s="148" t="s">
        <v>156</v>
      </c>
      <c r="E34" s="289" t="s">
        <v>225</v>
      </c>
      <c r="F34" s="172" t="s">
        <v>46</v>
      </c>
      <c r="G34" s="150" t="s">
        <v>184</v>
      </c>
      <c r="H34" s="176">
        <v>49</v>
      </c>
      <c r="I34" s="222">
        <v>49</v>
      </c>
      <c r="J34" s="222">
        <v>49</v>
      </c>
      <c r="K34" s="223" t="s">
        <v>95</v>
      </c>
      <c r="L34" s="222">
        <v>49</v>
      </c>
      <c r="M34" s="222">
        <v>49</v>
      </c>
      <c r="N34" s="110" t="s">
        <v>95</v>
      </c>
      <c r="O34" s="222">
        <v>49</v>
      </c>
      <c r="P34" s="222">
        <v>49</v>
      </c>
      <c r="Q34" s="222">
        <v>49</v>
      </c>
      <c r="R34" s="222" t="s">
        <v>95</v>
      </c>
      <c r="S34" s="222">
        <v>49</v>
      </c>
      <c r="T34" s="222">
        <v>49</v>
      </c>
      <c r="U34" s="110" t="s">
        <v>95</v>
      </c>
      <c r="V34" s="222">
        <v>49</v>
      </c>
      <c r="W34" s="222">
        <v>49</v>
      </c>
      <c r="X34" s="222">
        <v>49</v>
      </c>
      <c r="Y34" s="222" t="s">
        <v>95</v>
      </c>
      <c r="Z34" s="222">
        <v>49</v>
      </c>
      <c r="AA34" s="222">
        <v>49</v>
      </c>
      <c r="AB34" s="110" t="s">
        <v>95</v>
      </c>
      <c r="AC34" s="222">
        <v>49</v>
      </c>
      <c r="AD34" s="222">
        <v>49</v>
      </c>
      <c r="AE34" s="222">
        <v>49</v>
      </c>
      <c r="AF34" s="222" t="s">
        <v>95</v>
      </c>
      <c r="AG34" s="222">
        <v>49</v>
      </c>
      <c r="AH34" s="222">
        <v>49</v>
      </c>
      <c r="AI34" s="110" t="s">
        <v>95</v>
      </c>
      <c r="AJ34" s="222">
        <v>49</v>
      </c>
      <c r="AK34" s="222">
        <v>49</v>
      </c>
      <c r="AL34" s="222"/>
      <c r="AM34" s="137">
        <f t="shared" si="7"/>
        <v>8</v>
      </c>
      <c r="AN34" s="119">
        <f t="shared" si="8"/>
        <v>0</v>
      </c>
      <c r="AO34" s="119">
        <f t="shared" si="5"/>
        <v>0</v>
      </c>
      <c r="AP34" s="221"/>
      <c r="AS34" s="203" t="s">
        <v>15</v>
      </c>
      <c r="AT34" s="121" t="s">
        <v>185</v>
      </c>
      <c r="AU34" s="216" t="s">
        <v>141</v>
      </c>
      <c r="AV34" s="217" t="s">
        <v>141</v>
      </c>
      <c r="AW34" s="217"/>
      <c r="AX34" s="217" t="s">
        <v>141</v>
      </c>
      <c r="AY34" s="217" t="s">
        <v>141</v>
      </c>
      <c r="AZ34" s="218"/>
      <c r="BA34" s="219"/>
      <c r="BC34" s="208">
        <f t="shared" si="9"/>
        <v>43</v>
      </c>
      <c r="BD34" s="208">
        <f t="shared" si="9"/>
        <v>43</v>
      </c>
      <c r="BE34" s="208" t="str">
        <f t="shared" si="9"/>
        <v/>
      </c>
      <c r="BF34" s="208">
        <f t="shared" si="9"/>
        <v>43</v>
      </c>
      <c r="BG34" s="208">
        <f t="shared" si="9"/>
        <v>43</v>
      </c>
      <c r="BH34" s="208" t="str">
        <f t="shared" si="9"/>
        <v/>
      </c>
      <c r="BI34" s="208" t="str">
        <f t="shared" si="9"/>
        <v/>
      </c>
    </row>
    <row r="35" spans="2:61" ht="15" customHeight="1">
      <c r="B35" s="186" t="s">
        <v>21</v>
      </c>
      <c r="C35" s="187"/>
      <c r="D35" s="148" t="s">
        <v>156</v>
      </c>
      <c r="E35" s="288" t="s">
        <v>226</v>
      </c>
      <c r="F35" s="188" t="s">
        <v>47</v>
      </c>
      <c r="G35" s="150" t="s">
        <v>186</v>
      </c>
      <c r="H35" s="109">
        <v>50</v>
      </c>
      <c r="I35" s="109">
        <v>50</v>
      </c>
      <c r="J35" s="109">
        <v>50</v>
      </c>
      <c r="K35" s="223" t="s">
        <v>95</v>
      </c>
      <c r="L35" s="110" t="s">
        <v>95</v>
      </c>
      <c r="M35" s="109">
        <v>50</v>
      </c>
      <c r="N35" s="109">
        <v>50</v>
      </c>
      <c r="O35" s="109">
        <v>50</v>
      </c>
      <c r="P35" s="109">
        <v>50</v>
      </c>
      <c r="Q35" s="109">
        <v>50</v>
      </c>
      <c r="R35" s="109" t="s">
        <v>95</v>
      </c>
      <c r="S35" s="110" t="s">
        <v>95</v>
      </c>
      <c r="T35" s="109">
        <v>50</v>
      </c>
      <c r="U35" s="109">
        <v>50</v>
      </c>
      <c r="V35" s="109">
        <v>50</v>
      </c>
      <c r="W35" s="109">
        <v>50</v>
      </c>
      <c r="X35" s="109">
        <v>50</v>
      </c>
      <c r="Y35" s="109" t="s">
        <v>95</v>
      </c>
      <c r="Z35" s="110" t="s">
        <v>95</v>
      </c>
      <c r="AA35" s="109">
        <v>50</v>
      </c>
      <c r="AB35" s="109">
        <v>50</v>
      </c>
      <c r="AC35" s="109">
        <v>50</v>
      </c>
      <c r="AD35" s="109">
        <v>50</v>
      </c>
      <c r="AE35" s="109">
        <v>50</v>
      </c>
      <c r="AF35" s="109" t="s">
        <v>95</v>
      </c>
      <c r="AG35" s="110" t="s">
        <v>95</v>
      </c>
      <c r="AH35" s="109">
        <v>50</v>
      </c>
      <c r="AI35" s="109">
        <v>50</v>
      </c>
      <c r="AJ35" s="109">
        <v>50</v>
      </c>
      <c r="AK35" s="109">
        <v>50</v>
      </c>
      <c r="AL35" s="109"/>
      <c r="AM35" s="137">
        <f t="shared" si="7"/>
        <v>8</v>
      </c>
      <c r="AN35" s="119">
        <f t="shared" si="8"/>
        <v>0</v>
      </c>
      <c r="AO35" s="119">
        <f t="shared" si="5"/>
        <v>0</v>
      </c>
      <c r="AP35" s="153"/>
      <c r="AS35" s="203" t="s">
        <v>16</v>
      </c>
      <c r="AT35" s="121" t="s">
        <v>187</v>
      </c>
      <c r="AU35" s="216" t="s">
        <v>141</v>
      </c>
      <c r="AV35" s="217" t="s">
        <v>141</v>
      </c>
      <c r="AW35" s="217" t="s">
        <v>141</v>
      </c>
      <c r="AX35" s="217" t="s">
        <v>141</v>
      </c>
      <c r="AY35" s="217" t="s">
        <v>141</v>
      </c>
      <c r="AZ35" s="218" t="s">
        <v>141</v>
      </c>
      <c r="BA35" s="219"/>
      <c r="BC35" s="208">
        <f t="shared" si="9"/>
        <v>44</v>
      </c>
      <c r="BD35" s="208">
        <f t="shared" si="9"/>
        <v>44</v>
      </c>
      <c r="BE35" s="208">
        <f t="shared" si="9"/>
        <v>44</v>
      </c>
      <c r="BF35" s="208">
        <f t="shared" si="9"/>
        <v>44</v>
      </c>
      <c r="BG35" s="208">
        <f t="shared" si="9"/>
        <v>44</v>
      </c>
      <c r="BH35" s="208">
        <f t="shared" si="9"/>
        <v>44</v>
      </c>
      <c r="BI35" s="208" t="str">
        <f t="shared" si="9"/>
        <v/>
      </c>
    </row>
    <row r="36" spans="2:61" ht="15" customHeight="1">
      <c r="B36" s="186" t="s">
        <v>22</v>
      </c>
      <c r="C36" s="187"/>
      <c r="D36" s="148" t="s">
        <v>156</v>
      </c>
      <c r="E36" s="285" t="s">
        <v>227</v>
      </c>
      <c r="F36" s="149" t="s">
        <v>48</v>
      </c>
      <c r="G36" s="150" t="s">
        <v>188</v>
      </c>
      <c r="H36" s="109">
        <v>52</v>
      </c>
      <c r="I36" s="133" t="s">
        <v>111</v>
      </c>
      <c r="J36" s="109">
        <v>52</v>
      </c>
      <c r="K36" s="109" t="s">
        <v>95</v>
      </c>
      <c r="L36" s="109">
        <v>52</v>
      </c>
      <c r="M36" s="110" t="s">
        <v>95</v>
      </c>
      <c r="N36" s="109">
        <v>52</v>
      </c>
      <c r="O36" s="109">
        <v>52</v>
      </c>
      <c r="P36" s="109">
        <v>52</v>
      </c>
      <c r="Q36" s="109">
        <v>52</v>
      </c>
      <c r="R36" s="109" t="s">
        <v>95</v>
      </c>
      <c r="S36" s="109">
        <v>52</v>
      </c>
      <c r="T36" s="110" t="s">
        <v>95</v>
      </c>
      <c r="U36" s="109">
        <v>52</v>
      </c>
      <c r="V36" s="109">
        <v>52</v>
      </c>
      <c r="W36" s="109">
        <v>52</v>
      </c>
      <c r="X36" s="109">
        <v>52</v>
      </c>
      <c r="Y36" s="109" t="s">
        <v>95</v>
      </c>
      <c r="Z36" s="109">
        <v>52</v>
      </c>
      <c r="AA36" s="110" t="s">
        <v>95</v>
      </c>
      <c r="AB36" s="109">
        <v>52</v>
      </c>
      <c r="AC36" s="109">
        <v>52</v>
      </c>
      <c r="AD36" s="109">
        <v>52</v>
      </c>
      <c r="AE36" s="109">
        <v>52</v>
      </c>
      <c r="AF36" s="109" t="s">
        <v>95</v>
      </c>
      <c r="AG36" s="109">
        <v>52</v>
      </c>
      <c r="AH36" s="110" t="s">
        <v>95</v>
      </c>
      <c r="AI36" s="109">
        <v>52</v>
      </c>
      <c r="AJ36" s="109">
        <v>52</v>
      </c>
      <c r="AK36" s="133" t="s">
        <v>111</v>
      </c>
      <c r="AL36" s="109"/>
      <c r="AM36" s="137">
        <f t="shared" si="7"/>
        <v>8</v>
      </c>
      <c r="AN36" s="119">
        <f t="shared" si="8"/>
        <v>2</v>
      </c>
      <c r="AO36" s="119">
        <f t="shared" si="5"/>
        <v>0</v>
      </c>
      <c r="AP36" s="153"/>
      <c r="AS36" s="203" t="s">
        <v>18</v>
      </c>
      <c r="AT36" s="121" t="s">
        <v>189</v>
      </c>
      <c r="AU36" s="216" t="s">
        <v>141</v>
      </c>
      <c r="AV36" s="217" t="s">
        <v>141</v>
      </c>
      <c r="AW36" s="217" t="s">
        <v>141</v>
      </c>
      <c r="AX36" s="217" t="s">
        <v>141</v>
      </c>
      <c r="AY36" s="217" t="s">
        <v>141</v>
      </c>
      <c r="AZ36" s="218" t="s">
        <v>141</v>
      </c>
      <c r="BA36" s="219"/>
      <c r="BC36" s="208">
        <f t="shared" si="9"/>
        <v>46</v>
      </c>
      <c r="BD36" s="208">
        <f t="shared" si="9"/>
        <v>46</v>
      </c>
      <c r="BE36" s="208">
        <f t="shared" si="9"/>
        <v>46</v>
      </c>
      <c r="BF36" s="208">
        <f t="shared" si="9"/>
        <v>46</v>
      </c>
      <c r="BG36" s="208">
        <f t="shared" si="9"/>
        <v>46</v>
      </c>
      <c r="BH36" s="208">
        <f t="shared" si="9"/>
        <v>46</v>
      </c>
      <c r="BI36" s="208" t="str">
        <f t="shared" si="9"/>
        <v/>
      </c>
    </row>
    <row r="37" spans="2:61" ht="15" customHeight="1">
      <c r="B37" s="186" t="s">
        <v>23</v>
      </c>
      <c r="C37" s="187"/>
      <c r="D37" s="148" t="s">
        <v>156</v>
      </c>
      <c r="E37" s="285" t="s">
        <v>242</v>
      </c>
      <c r="F37" s="188" t="s">
        <v>49</v>
      </c>
      <c r="G37" s="150" t="s">
        <v>190</v>
      </c>
      <c r="H37" s="109">
        <v>55</v>
      </c>
      <c r="I37" s="109">
        <v>55</v>
      </c>
      <c r="J37" s="109">
        <v>55</v>
      </c>
      <c r="K37" s="109" t="s">
        <v>95</v>
      </c>
      <c r="L37" s="110">
        <v>55</v>
      </c>
      <c r="M37" s="173">
        <v>55</v>
      </c>
      <c r="N37" s="164">
        <v>55</v>
      </c>
      <c r="O37" s="109">
        <v>55</v>
      </c>
      <c r="P37" s="109">
        <v>55</v>
      </c>
      <c r="Q37" s="109">
        <v>55</v>
      </c>
      <c r="R37" s="109" t="s">
        <v>95</v>
      </c>
      <c r="S37" s="173" t="s">
        <v>155</v>
      </c>
      <c r="T37" s="173">
        <v>55</v>
      </c>
      <c r="U37" s="164">
        <v>55</v>
      </c>
      <c r="V37" s="173" t="s">
        <v>155</v>
      </c>
      <c r="W37" s="109">
        <v>55</v>
      </c>
      <c r="X37" s="109">
        <v>55</v>
      </c>
      <c r="Y37" s="109" t="s">
        <v>95</v>
      </c>
      <c r="Z37" s="110">
        <v>45</v>
      </c>
      <c r="AA37" s="173">
        <v>55</v>
      </c>
      <c r="AB37" s="164">
        <v>55</v>
      </c>
      <c r="AC37" s="110">
        <v>45</v>
      </c>
      <c r="AD37" s="109">
        <v>55</v>
      </c>
      <c r="AE37" s="109">
        <v>55</v>
      </c>
      <c r="AF37" s="109" t="s">
        <v>95</v>
      </c>
      <c r="AG37" s="110" t="s">
        <v>95</v>
      </c>
      <c r="AH37" s="110">
        <v>55</v>
      </c>
      <c r="AI37" s="109">
        <v>55</v>
      </c>
      <c r="AJ37" s="110">
        <v>45</v>
      </c>
      <c r="AK37" s="109" t="s">
        <v>95</v>
      </c>
      <c r="AL37" s="176"/>
      <c r="AM37" s="137">
        <f t="shared" si="7"/>
        <v>6</v>
      </c>
      <c r="AN37" s="119">
        <f t="shared" si="8"/>
        <v>0</v>
      </c>
      <c r="AO37" s="119">
        <f t="shared" si="5"/>
        <v>-2</v>
      </c>
      <c r="AP37" s="224"/>
      <c r="AS37" s="203" t="s">
        <v>20</v>
      </c>
      <c r="AT37" s="121" t="s">
        <v>191</v>
      </c>
      <c r="AU37" s="225" t="s">
        <v>141</v>
      </c>
      <c r="AV37" s="226" t="s">
        <v>141</v>
      </c>
      <c r="AW37" s="226" t="s">
        <v>141</v>
      </c>
      <c r="AX37" s="226" t="s">
        <v>141</v>
      </c>
      <c r="AY37" s="226" t="s">
        <v>141</v>
      </c>
      <c r="AZ37" s="218" t="s">
        <v>141</v>
      </c>
      <c r="BA37" s="219"/>
      <c r="BC37" s="208">
        <f t="shared" si="9"/>
        <v>49</v>
      </c>
      <c r="BD37" s="208">
        <f t="shared" si="9"/>
        <v>49</v>
      </c>
      <c r="BE37" s="208">
        <f t="shared" si="9"/>
        <v>49</v>
      </c>
      <c r="BF37" s="208">
        <f t="shared" si="9"/>
        <v>49</v>
      </c>
      <c r="BG37" s="208">
        <f t="shared" si="9"/>
        <v>49</v>
      </c>
      <c r="BH37" s="208">
        <f t="shared" si="9"/>
        <v>49</v>
      </c>
      <c r="BI37" s="208" t="str">
        <f t="shared" si="9"/>
        <v/>
      </c>
    </row>
    <row r="38" spans="2:61" ht="15" customHeight="1">
      <c r="B38" s="186"/>
      <c r="C38" s="187"/>
      <c r="D38" s="148"/>
      <c r="E38" s="288" t="s">
        <v>228</v>
      </c>
      <c r="F38" s="14" t="s">
        <v>41</v>
      </c>
      <c r="G38" s="150"/>
      <c r="H38" s="227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8"/>
      <c r="AM38" s="119">
        <f t="shared" si="7"/>
        <v>0</v>
      </c>
      <c r="AN38" s="119">
        <f t="shared" si="8"/>
        <v>0</v>
      </c>
      <c r="AO38" s="119">
        <f t="shared" si="5"/>
        <v>-8</v>
      </c>
      <c r="AP38" s="229"/>
      <c r="AS38" s="203" t="s">
        <v>21</v>
      </c>
      <c r="AT38" s="121" t="s">
        <v>192</v>
      </c>
      <c r="AU38" s="225" t="s">
        <v>141</v>
      </c>
      <c r="AV38" s="226" t="s">
        <v>141</v>
      </c>
      <c r="AW38" s="226" t="s">
        <v>141</v>
      </c>
      <c r="AX38" s="226" t="s">
        <v>141</v>
      </c>
      <c r="AY38" s="226" t="s">
        <v>141</v>
      </c>
      <c r="AZ38" s="218" t="s">
        <v>141</v>
      </c>
      <c r="BA38" s="219"/>
      <c r="BC38" s="208">
        <f t="shared" si="9"/>
        <v>50</v>
      </c>
      <c r="BD38" s="208">
        <f t="shared" si="9"/>
        <v>50</v>
      </c>
      <c r="BE38" s="208">
        <f t="shared" si="9"/>
        <v>50</v>
      </c>
      <c r="BF38" s="208">
        <f t="shared" si="9"/>
        <v>50</v>
      </c>
      <c r="BG38" s="208">
        <f t="shared" si="9"/>
        <v>50</v>
      </c>
      <c r="BH38" s="208">
        <f t="shared" si="9"/>
        <v>50</v>
      </c>
      <c r="BI38" s="208" t="str">
        <f t="shared" si="9"/>
        <v/>
      </c>
    </row>
    <row r="39" spans="2:61" ht="15" customHeight="1">
      <c r="B39" s="186"/>
      <c r="C39" s="187"/>
      <c r="D39" s="148"/>
      <c r="E39" s="285"/>
      <c r="F39" s="172"/>
      <c r="G39" s="150"/>
      <c r="H39" s="227">
        <f>COUNT(H6:H37)</f>
        <v>20</v>
      </c>
      <c r="I39" s="222">
        <f>COUNT(I6:I37)</f>
        <v>19</v>
      </c>
      <c r="J39" s="222">
        <f t="shared" ref="J39:AL39" si="10">COUNT(J6:J37)</f>
        <v>18</v>
      </c>
      <c r="K39" s="222">
        <f t="shared" si="10"/>
        <v>1</v>
      </c>
      <c r="L39" s="222">
        <f t="shared" si="10"/>
        <v>20</v>
      </c>
      <c r="M39" s="222">
        <f t="shared" si="10"/>
        <v>18</v>
      </c>
      <c r="N39" s="222">
        <f t="shared" si="10"/>
        <v>18</v>
      </c>
      <c r="O39" s="222">
        <f t="shared" si="10"/>
        <v>20</v>
      </c>
      <c r="P39" s="222">
        <f t="shared" si="10"/>
        <v>19</v>
      </c>
      <c r="Q39" s="222">
        <f t="shared" si="10"/>
        <v>18</v>
      </c>
      <c r="R39" s="222">
        <f t="shared" si="10"/>
        <v>1</v>
      </c>
      <c r="S39" s="222">
        <f>COUNT(S6:S37)</f>
        <v>20</v>
      </c>
      <c r="T39" s="222">
        <f>COUNT(T6:T37)</f>
        <v>18</v>
      </c>
      <c r="U39" s="222">
        <f t="shared" si="10"/>
        <v>18</v>
      </c>
      <c r="V39" s="222">
        <f t="shared" si="10"/>
        <v>20</v>
      </c>
      <c r="W39" s="222">
        <f t="shared" si="10"/>
        <v>19</v>
      </c>
      <c r="X39" s="222">
        <f t="shared" si="10"/>
        <v>18</v>
      </c>
      <c r="Y39" s="222">
        <f t="shared" si="10"/>
        <v>1</v>
      </c>
      <c r="Z39" s="222">
        <f t="shared" si="10"/>
        <v>20</v>
      </c>
      <c r="AA39" s="222">
        <f t="shared" si="10"/>
        <v>18</v>
      </c>
      <c r="AB39" s="222">
        <f t="shared" si="10"/>
        <v>18</v>
      </c>
      <c r="AC39" s="222">
        <f t="shared" si="10"/>
        <v>20</v>
      </c>
      <c r="AD39" s="222">
        <f t="shared" si="10"/>
        <v>19</v>
      </c>
      <c r="AE39" s="222">
        <f t="shared" si="10"/>
        <v>18</v>
      </c>
      <c r="AF39" s="222">
        <f t="shared" si="10"/>
        <v>1</v>
      </c>
      <c r="AG39" s="222">
        <f t="shared" si="10"/>
        <v>20</v>
      </c>
      <c r="AH39" s="222">
        <f t="shared" si="10"/>
        <v>18</v>
      </c>
      <c r="AI39" s="222">
        <f t="shared" si="10"/>
        <v>18</v>
      </c>
      <c r="AJ39" s="222">
        <f t="shared" si="10"/>
        <v>20</v>
      </c>
      <c r="AK39" s="222">
        <f t="shared" si="10"/>
        <v>19</v>
      </c>
      <c r="AL39" s="228">
        <f t="shared" si="10"/>
        <v>1</v>
      </c>
      <c r="AM39" s="119">
        <f t="shared" si="7"/>
        <v>0</v>
      </c>
      <c r="AN39" s="119">
        <f t="shared" si="8"/>
        <v>0</v>
      </c>
      <c r="AO39" s="119">
        <f t="shared" si="5"/>
        <v>-8</v>
      </c>
      <c r="AP39" s="229"/>
      <c r="AS39" s="203" t="s">
        <v>193</v>
      </c>
      <c r="AT39" s="121" t="s">
        <v>194</v>
      </c>
      <c r="AU39" s="225" t="s">
        <v>141</v>
      </c>
      <c r="AV39" s="226" t="s">
        <v>141</v>
      </c>
      <c r="AW39" s="226" t="s">
        <v>141</v>
      </c>
      <c r="AX39" s="226" t="s">
        <v>141</v>
      </c>
      <c r="AY39" s="226" t="s">
        <v>141</v>
      </c>
      <c r="AZ39" s="218" t="s">
        <v>141</v>
      </c>
      <c r="BA39" s="219"/>
      <c r="BC39" s="208">
        <f t="shared" si="9"/>
        <v>51</v>
      </c>
      <c r="BD39" s="208">
        <f t="shared" si="9"/>
        <v>51</v>
      </c>
      <c r="BE39" s="208">
        <f t="shared" si="9"/>
        <v>51</v>
      </c>
      <c r="BF39" s="208">
        <f t="shared" si="9"/>
        <v>51</v>
      </c>
      <c r="BG39" s="208">
        <f t="shared" si="9"/>
        <v>51</v>
      </c>
      <c r="BH39" s="208">
        <f t="shared" si="9"/>
        <v>51</v>
      </c>
      <c r="BI39" s="208" t="str">
        <f t="shared" si="9"/>
        <v/>
      </c>
    </row>
    <row r="40" spans="2:61" ht="15" customHeight="1">
      <c r="B40" s="186"/>
      <c r="C40" s="230"/>
      <c r="D40" s="231"/>
      <c r="E40" s="289"/>
      <c r="F40" s="149"/>
      <c r="G40" s="150"/>
      <c r="H40" s="23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  <c r="AI40" s="222"/>
      <c r="AJ40" s="232"/>
      <c r="AK40" s="222"/>
      <c r="AL40" s="228"/>
      <c r="AM40" s="119">
        <f t="shared" si="7"/>
        <v>0</v>
      </c>
      <c r="AN40" s="119">
        <f t="shared" si="8"/>
        <v>0</v>
      </c>
      <c r="AO40" s="119">
        <f t="shared" si="5"/>
        <v>-8</v>
      </c>
      <c r="AP40" s="233"/>
      <c r="AS40" s="203" t="s">
        <v>22</v>
      </c>
      <c r="AT40" s="121" t="s">
        <v>195</v>
      </c>
      <c r="AU40" s="225" t="s">
        <v>141</v>
      </c>
      <c r="AV40" s="226" t="s">
        <v>141</v>
      </c>
      <c r="AW40" s="226" t="s">
        <v>141</v>
      </c>
      <c r="AX40" s="226" t="s">
        <v>141</v>
      </c>
      <c r="AY40" s="226" t="s">
        <v>141</v>
      </c>
      <c r="AZ40" s="218" t="s">
        <v>141</v>
      </c>
      <c r="BA40" s="219"/>
      <c r="BC40" s="208">
        <f t="shared" si="9"/>
        <v>52</v>
      </c>
      <c r="BD40" s="208">
        <f t="shared" si="9"/>
        <v>52</v>
      </c>
      <c r="BE40" s="208">
        <f t="shared" si="9"/>
        <v>52</v>
      </c>
      <c r="BF40" s="208">
        <f t="shared" si="9"/>
        <v>52</v>
      </c>
      <c r="BG40" s="208">
        <f t="shared" si="9"/>
        <v>52</v>
      </c>
      <c r="BH40" s="208">
        <f t="shared" si="9"/>
        <v>52</v>
      </c>
      <c r="BI40" s="208" t="str">
        <f t="shared" si="9"/>
        <v/>
      </c>
    </row>
    <row r="41" spans="2:61" ht="15" customHeight="1">
      <c r="B41" s="186"/>
      <c r="C41" s="230"/>
      <c r="D41" s="148"/>
      <c r="E41" s="150"/>
      <c r="F41" s="188"/>
      <c r="G41" s="234"/>
      <c r="H41" s="23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222"/>
      <c r="AH41" s="222"/>
      <c r="AI41" s="222"/>
      <c r="AJ41" s="222"/>
      <c r="AK41" s="222"/>
      <c r="AL41" s="228"/>
      <c r="AM41" s="119">
        <f t="shared" si="7"/>
        <v>0</v>
      </c>
      <c r="AN41" s="119">
        <f>COUNTIF(H41:AL41,"有休")</f>
        <v>0</v>
      </c>
      <c r="AO41" s="119">
        <f t="shared" si="5"/>
        <v>-8</v>
      </c>
      <c r="AP41" s="233"/>
      <c r="AS41" s="203" t="s">
        <v>196</v>
      </c>
      <c r="AT41" s="121" t="s">
        <v>197</v>
      </c>
      <c r="AU41" s="216" t="s">
        <v>141</v>
      </c>
      <c r="AV41" s="217" t="s">
        <v>141</v>
      </c>
      <c r="AW41" s="217" t="s">
        <v>141</v>
      </c>
      <c r="AX41" s="217" t="s">
        <v>141</v>
      </c>
      <c r="AY41" s="217" t="s">
        <v>141</v>
      </c>
      <c r="AZ41" s="218" t="s">
        <v>141</v>
      </c>
      <c r="BA41" s="219"/>
      <c r="BC41" s="208">
        <f t="shared" si="9"/>
        <v>53</v>
      </c>
      <c r="BD41" s="208">
        <f t="shared" si="9"/>
        <v>53</v>
      </c>
      <c r="BE41" s="208">
        <f t="shared" si="9"/>
        <v>53</v>
      </c>
      <c r="BF41" s="208">
        <f t="shared" si="9"/>
        <v>53</v>
      </c>
      <c r="BG41" s="208">
        <f t="shared" si="9"/>
        <v>53</v>
      </c>
      <c r="BH41" s="208">
        <f t="shared" si="9"/>
        <v>53</v>
      </c>
      <c r="BI41" s="208" t="str">
        <f t="shared" si="9"/>
        <v/>
      </c>
    </row>
    <row r="42" spans="2:61" ht="15" customHeight="1">
      <c r="B42" s="186"/>
      <c r="C42" s="230"/>
      <c r="D42" s="148"/>
      <c r="E42" s="288"/>
      <c r="F42" s="188"/>
      <c r="G42" s="234"/>
      <c r="H42" s="23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22"/>
      <c r="AB42" s="222"/>
      <c r="AC42" s="222"/>
      <c r="AD42" s="222"/>
      <c r="AE42" s="109"/>
      <c r="AF42" s="222"/>
      <c r="AG42" s="222"/>
      <c r="AH42" s="222"/>
      <c r="AI42" s="222"/>
      <c r="AJ42" s="222"/>
      <c r="AK42" s="222"/>
      <c r="AL42" s="228"/>
      <c r="AM42" s="119">
        <f t="shared" si="7"/>
        <v>0</v>
      </c>
      <c r="AN42" s="119">
        <f t="shared" si="8"/>
        <v>0</v>
      </c>
      <c r="AO42" s="119">
        <f t="shared" si="5"/>
        <v>-8</v>
      </c>
      <c r="AP42" s="233"/>
      <c r="AS42" s="203" t="s">
        <v>198</v>
      </c>
      <c r="AT42" s="121" t="s">
        <v>199</v>
      </c>
      <c r="AU42" s="225" t="s">
        <v>141</v>
      </c>
      <c r="AV42" s="226" t="s">
        <v>141</v>
      </c>
      <c r="AW42" s="226" t="s">
        <v>141</v>
      </c>
      <c r="AX42" s="226" t="s">
        <v>141</v>
      </c>
      <c r="AY42" s="226" t="s">
        <v>141</v>
      </c>
      <c r="AZ42" s="218" t="s">
        <v>141</v>
      </c>
      <c r="BA42" s="219"/>
      <c r="BC42" s="208">
        <f t="shared" si="9"/>
        <v>54</v>
      </c>
      <c r="BD42" s="208">
        <f t="shared" si="9"/>
        <v>54</v>
      </c>
      <c r="BE42" s="208">
        <f t="shared" si="9"/>
        <v>54</v>
      </c>
      <c r="BF42" s="208">
        <f t="shared" si="9"/>
        <v>54</v>
      </c>
      <c r="BG42" s="208">
        <f t="shared" si="9"/>
        <v>54</v>
      </c>
      <c r="BH42" s="208">
        <f t="shared" si="9"/>
        <v>54</v>
      </c>
      <c r="BI42" s="208" t="str">
        <f t="shared" si="9"/>
        <v/>
      </c>
    </row>
    <row r="43" spans="2:61" ht="15" customHeight="1">
      <c r="B43" s="186"/>
      <c r="C43" s="187"/>
      <c r="D43" s="231"/>
      <c r="E43" s="288"/>
      <c r="F43" s="172"/>
      <c r="G43" s="150"/>
      <c r="H43" s="232"/>
      <c r="I43" s="222"/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22"/>
      <c r="AE43" s="222"/>
      <c r="AF43" s="222"/>
      <c r="AG43" s="222"/>
      <c r="AH43" s="222"/>
      <c r="AI43" s="222"/>
      <c r="AJ43" s="222"/>
      <c r="AK43" s="222"/>
      <c r="AL43" s="136"/>
      <c r="AM43" s="119">
        <f t="shared" si="7"/>
        <v>0</v>
      </c>
      <c r="AN43" s="119">
        <f t="shared" si="8"/>
        <v>0</v>
      </c>
      <c r="AO43" s="119">
        <f t="shared" si="5"/>
        <v>-8</v>
      </c>
      <c r="AP43" s="235"/>
      <c r="AS43" s="203" t="s">
        <v>23</v>
      </c>
      <c r="AT43" s="121" t="s">
        <v>200</v>
      </c>
      <c r="AU43" s="225" t="s">
        <v>141</v>
      </c>
      <c r="AV43" s="226" t="s">
        <v>141</v>
      </c>
      <c r="AW43" s="226" t="s">
        <v>141</v>
      </c>
      <c r="AX43" s="226" t="s">
        <v>141</v>
      </c>
      <c r="AY43" s="226" t="s">
        <v>141</v>
      </c>
      <c r="AZ43" s="218"/>
      <c r="BA43" s="219"/>
      <c r="BC43" s="208">
        <f t="shared" si="9"/>
        <v>55</v>
      </c>
      <c r="BD43" s="208">
        <f t="shared" si="9"/>
        <v>55</v>
      </c>
      <c r="BE43" s="208">
        <f t="shared" si="9"/>
        <v>55</v>
      </c>
      <c r="BF43" s="208">
        <f t="shared" si="9"/>
        <v>55</v>
      </c>
      <c r="BG43" s="208">
        <f t="shared" si="9"/>
        <v>55</v>
      </c>
      <c r="BH43" s="208" t="str">
        <f t="shared" si="9"/>
        <v/>
      </c>
      <c r="BI43" s="208" t="str">
        <f t="shared" si="9"/>
        <v/>
      </c>
    </row>
    <row r="44" spans="2:61" ht="15" customHeight="1">
      <c r="B44" s="186"/>
      <c r="C44" s="187"/>
      <c r="D44" s="148"/>
      <c r="E44" s="290"/>
      <c r="F44" s="149"/>
      <c r="G44" s="150"/>
      <c r="H44" s="23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22"/>
      <c r="AB44" s="222"/>
      <c r="AC44" s="222"/>
      <c r="AD44" s="222"/>
      <c r="AE44" s="222"/>
      <c r="AF44" s="222"/>
      <c r="AG44" s="222"/>
      <c r="AH44" s="222"/>
      <c r="AI44" s="222"/>
      <c r="AJ44" s="222"/>
      <c r="AK44" s="222"/>
      <c r="AL44" s="228"/>
      <c r="AM44" s="119">
        <f t="shared" si="7"/>
        <v>0</v>
      </c>
      <c r="AN44" s="119">
        <f t="shared" si="8"/>
        <v>0</v>
      </c>
      <c r="AO44" s="119">
        <f t="shared" si="5"/>
        <v>-8</v>
      </c>
      <c r="AP44" s="224"/>
      <c r="AS44" s="203"/>
      <c r="AT44" s="177"/>
      <c r="AU44" s="225"/>
      <c r="AV44" s="226"/>
      <c r="AW44" s="226"/>
      <c r="AX44" s="226"/>
      <c r="AY44" s="226"/>
      <c r="AZ44" s="218"/>
      <c r="BA44" s="219"/>
      <c r="BC44" s="208" t="str">
        <f t="shared" si="9"/>
        <v/>
      </c>
      <c r="BD44" s="208" t="str">
        <f t="shared" si="9"/>
        <v/>
      </c>
      <c r="BE44" s="208" t="str">
        <f t="shared" si="9"/>
        <v/>
      </c>
      <c r="BF44" s="208" t="str">
        <f t="shared" si="9"/>
        <v/>
      </c>
      <c r="BG44" s="208" t="str">
        <f t="shared" si="9"/>
        <v/>
      </c>
      <c r="BH44" s="208" t="str">
        <f t="shared" si="9"/>
        <v/>
      </c>
      <c r="BI44" s="208" t="str">
        <f t="shared" si="9"/>
        <v/>
      </c>
    </row>
    <row r="45" spans="2:61" ht="15" customHeight="1">
      <c r="B45" s="186"/>
      <c r="C45" s="187"/>
      <c r="D45" s="160"/>
      <c r="E45" s="285"/>
      <c r="F45" s="149"/>
      <c r="G45" s="161"/>
      <c r="H45" s="23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22"/>
      <c r="AB45" s="222"/>
      <c r="AC45" s="222"/>
      <c r="AD45" s="222"/>
      <c r="AE45" s="222"/>
      <c r="AF45" s="222"/>
      <c r="AG45" s="222"/>
      <c r="AH45" s="222"/>
      <c r="AI45" s="222"/>
      <c r="AJ45" s="222"/>
      <c r="AK45" s="222"/>
      <c r="AL45" s="228"/>
      <c r="AM45" s="119">
        <f t="shared" si="7"/>
        <v>0</v>
      </c>
      <c r="AN45" s="119">
        <f t="shared" si="8"/>
        <v>0</v>
      </c>
      <c r="AO45" s="119">
        <f t="shared" si="5"/>
        <v>-8</v>
      </c>
      <c r="AP45" s="233"/>
      <c r="AS45" s="203"/>
      <c r="AT45" s="177"/>
      <c r="AU45" s="225"/>
      <c r="AV45" s="226"/>
      <c r="AW45" s="226"/>
      <c r="AX45" s="226"/>
      <c r="AY45" s="226"/>
      <c r="AZ45" s="218"/>
      <c r="BA45" s="219"/>
      <c r="BC45" s="208" t="str">
        <f t="shared" si="9"/>
        <v/>
      </c>
      <c r="BD45" s="208" t="str">
        <f t="shared" si="9"/>
        <v/>
      </c>
      <c r="BE45" s="208" t="str">
        <f t="shared" si="9"/>
        <v/>
      </c>
      <c r="BF45" s="208" t="str">
        <f t="shared" si="9"/>
        <v/>
      </c>
      <c r="BG45" s="208" t="str">
        <f t="shared" si="9"/>
        <v/>
      </c>
      <c r="BH45" s="208" t="str">
        <f t="shared" si="9"/>
        <v/>
      </c>
      <c r="BI45" s="208" t="str">
        <f t="shared" si="9"/>
        <v/>
      </c>
    </row>
    <row r="46" spans="2:61" ht="17.5" customHeight="1">
      <c r="B46" s="186"/>
      <c r="C46" s="187"/>
      <c r="D46" s="160"/>
      <c r="E46" s="286"/>
      <c r="F46" s="149"/>
      <c r="G46" s="150"/>
      <c r="H46" s="23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  <c r="AK46" s="222"/>
      <c r="AL46" s="228"/>
      <c r="AM46" s="119">
        <f t="shared" si="7"/>
        <v>0</v>
      </c>
      <c r="AN46" s="119">
        <f t="shared" si="8"/>
        <v>0</v>
      </c>
      <c r="AO46" s="119">
        <f t="shared" si="5"/>
        <v>-8</v>
      </c>
      <c r="AP46" s="233"/>
      <c r="AS46" s="203"/>
      <c r="AT46" s="177"/>
      <c r="AU46" s="236"/>
      <c r="AV46" s="218"/>
      <c r="AW46" s="218"/>
      <c r="AX46" s="218"/>
      <c r="AY46" s="218"/>
      <c r="AZ46" s="218"/>
      <c r="BA46" s="219"/>
      <c r="BC46" s="208" t="str">
        <f t="shared" si="9"/>
        <v/>
      </c>
      <c r="BD46" s="208" t="str">
        <f t="shared" si="9"/>
        <v/>
      </c>
      <c r="BE46" s="208" t="str">
        <f t="shared" si="9"/>
        <v/>
      </c>
      <c r="BF46" s="208" t="str">
        <f t="shared" si="9"/>
        <v/>
      </c>
      <c r="BG46" s="208" t="str">
        <f t="shared" si="9"/>
        <v/>
      </c>
      <c r="BH46" s="208" t="str">
        <f t="shared" si="9"/>
        <v/>
      </c>
      <c r="BI46" s="208" t="str">
        <f t="shared" si="9"/>
        <v/>
      </c>
    </row>
    <row r="47" spans="2:61" ht="17.5" customHeight="1">
      <c r="B47" s="186"/>
      <c r="C47" s="187"/>
      <c r="D47" s="160"/>
      <c r="E47" s="286"/>
      <c r="F47" s="149"/>
      <c r="G47" s="161"/>
      <c r="H47" s="23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22"/>
      <c r="AE47" s="222"/>
      <c r="AF47" s="222"/>
      <c r="AG47" s="222"/>
      <c r="AH47" s="222"/>
      <c r="AI47" s="222"/>
      <c r="AJ47" s="222"/>
      <c r="AK47" s="222"/>
      <c r="AL47" s="228"/>
      <c r="AM47" s="119">
        <f t="shared" si="7"/>
        <v>0</v>
      </c>
      <c r="AN47" s="119">
        <f t="shared" si="8"/>
        <v>0</v>
      </c>
      <c r="AO47" s="119">
        <f t="shared" si="5"/>
        <v>-8</v>
      </c>
      <c r="AP47" s="233"/>
      <c r="AS47" s="203"/>
      <c r="AT47" s="177"/>
      <c r="AU47" s="236"/>
      <c r="AV47" s="218"/>
      <c r="AW47" s="218"/>
      <c r="AX47" s="218"/>
      <c r="AY47" s="218"/>
      <c r="AZ47" s="218"/>
      <c r="BA47" s="219"/>
      <c r="BC47" s="208" t="str">
        <f t="shared" si="9"/>
        <v/>
      </c>
      <c r="BD47" s="208" t="str">
        <f t="shared" si="9"/>
        <v/>
      </c>
      <c r="BE47" s="208" t="str">
        <f t="shared" si="9"/>
        <v/>
      </c>
      <c r="BF47" s="208" t="str">
        <f t="shared" si="9"/>
        <v/>
      </c>
      <c r="BG47" s="208" t="str">
        <f t="shared" si="9"/>
        <v/>
      </c>
      <c r="BH47" s="208" t="str">
        <f t="shared" si="9"/>
        <v/>
      </c>
      <c r="BI47" s="208" t="str">
        <f t="shared" si="9"/>
        <v/>
      </c>
    </row>
    <row r="48" spans="2:61" ht="17.25" customHeight="1">
      <c r="B48" s="237"/>
      <c r="C48" s="238"/>
      <c r="D48" s="231"/>
      <c r="E48" s="286"/>
      <c r="F48" s="188"/>
      <c r="G48" s="150"/>
      <c r="H48" s="23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228"/>
      <c r="AM48" s="119">
        <f t="shared" si="7"/>
        <v>0</v>
      </c>
      <c r="AN48" s="119">
        <f t="shared" si="8"/>
        <v>0</v>
      </c>
      <c r="AO48" s="119">
        <f t="shared" si="5"/>
        <v>-8</v>
      </c>
      <c r="AP48" s="239"/>
      <c r="AS48" s="203"/>
      <c r="AT48" s="177"/>
      <c r="AU48" s="236"/>
      <c r="AV48" s="218"/>
      <c r="AW48" s="218"/>
      <c r="AX48" s="218"/>
      <c r="AY48" s="218"/>
      <c r="AZ48" s="218"/>
      <c r="BA48" s="219"/>
      <c r="BC48" s="208" t="str">
        <f t="shared" si="9"/>
        <v/>
      </c>
      <c r="BD48" s="208" t="str">
        <f t="shared" si="9"/>
        <v/>
      </c>
      <c r="BE48" s="208" t="str">
        <f t="shared" si="9"/>
        <v/>
      </c>
      <c r="BF48" s="208" t="str">
        <f t="shared" si="9"/>
        <v/>
      </c>
      <c r="BG48" s="208" t="str">
        <f t="shared" si="9"/>
        <v/>
      </c>
      <c r="BH48" s="208" t="str">
        <f t="shared" si="9"/>
        <v/>
      </c>
      <c r="BI48" s="208" t="str">
        <f t="shared" si="9"/>
        <v/>
      </c>
    </row>
    <row r="49" spans="1:61" ht="17.25" customHeight="1">
      <c r="B49" s="180"/>
      <c r="C49" s="187"/>
      <c r="D49" s="148"/>
      <c r="E49" s="291"/>
      <c r="F49" s="149"/>
      <c r="G49" s="150"/>
      <c r="H49" s="23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22"/>
      <c r="AB49" s="222"/>
      <c r="AC49" s="222"/>
      <c r="AD49" s="222"/>
      <c r="AE49" s="222"/>
      <c r="AF49" s="222"/>
      <c r="AG49" s="222"/>
      <c r="AH49" s="222"/>
      <c r="AI49" s="222"/>
      <c r="AJ49" s="222"/>
      <c r="AK49" s="222"/>
      <c r="AL49" s="228"/>
      <c r="AM49" s="119">
        <f t="shared" si="7"/>
        <v>0</v>
      </c>
      <c r="AN49" s="119">
        <f t="shared" si="8"/>
        <v>0</v>
      </c>
      <c r="AO49" s="119"/>
      <c r="AP49" s="233"/>
      <c r="AS49" s="203"/>
      <c r="AT49" s="177"/>
      <c r="AU49" s="225"/>
      <c r="AV49" s="226"/>
      <c r="AW49" s="226"/>
      <c r="AX49" s="226"/>
      <c r="AY49" s="226"/>
      <c r="AZ49" s="218"/>
      <c r="BA49" s="219"/>
      <c r="BC49" s="208" t="str">
        <f t="shared" si="9"/>
        <v/>
      </c>
      <c r="BD49" s="208" t="str">
        <f t="shared" si="9"/>
        <v/>
      </c>
      <c r="BE49" s="208" t="str">
        <f t="shared" si="9"/>
        <v/>
      </c>
      <c r="BF49" s="208" t="str">
        <f t="shared" si="9"/>
        <v/>
      </c>
      <c r="BG49" s="208" t="str">
        <f t="shared" si="9"/>
        <v/>
      </c>
      <c r="BH49" s="208" t="str">
        <f t="shared" si="9"/>
        <v/>
      </c>
      <c r="BI49" s="208" t="str">
        <f t="shared" si="9"/>
        <v/>
      </c>
    </row>
    <row r="50" spans="1:61" ht="15" customHeight="1">
      <c r="A50" s="146"/>
      <c r="B50" s="186"/>
      <c r="C50" s="187"/>
      <c r="D50" s="148"/>
      <c r="E50" s="285"/>
      <c r="F50" s="149"/>
      <c r="G50" s="150"/>
      <c r="H50" s="23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8"/>
      <c r="AM50" s="119">
        <f t="shared" si="7"/>
        <v>0</v>
      </c>
      <c r="AN50" s="119">
        <f t="shared" si="8"/>
        <v>0</v>
      </c>
      <c r="AO50" s="119">
        <f>AM50-$AK$3</f>
        <v>-8</v>
      </c>
      <c r="AP50" s="229"/>
      <c r="AS50" s="203"/>
      <c r="AT50" s="177"/>
      <c r="AU50" s="225"/>
      <c r="AV50" s="226"/>
      <c r="AW50" s="226"/>
      <c r="AX50" s="226"/>
      <c r="AY50" s="226"/>
      <c r="AZ50" s="218"/>
      <c r="BA50" s="219"/>
      <c r="BC50" s="208" t="str">
        <f t="shared" si="9"/>
        <v/>
      </c>
      <c r="BD50" s="208" t="str">
        <f t="shared" si="9"/>
        <v/>
      </c>
      <c r="BE50" s="208" t="str">
        <f t="shared" si="9"/>
        <v/>
      </c>
      <c r="BF50" s="208" t="str">
        <f t="shared" si="9"/>
        <v/>
      </c>
      <c r="BG50" s="208" t="str">
        <f t="shared" si="9"/>
        <v/>
      </c>
      <c r="BH50" s="208" t="str">
        <f t="shared" si="9"/>
        <v/>
      </c>
      <c r="BI50" s="208" t="str">
        <f t="shared" si="9"/>
        <v/>
      </c>
    </row>
    <row r="51" spans="1:61" ht="15" customHeight="1">
      <c r="A51" s="146"/>
      <c r="B51" s="186"/>
      <c r="C51" s="187"/>
      <c r="D51" s="148"/>
      <c r="E51" s="285"/>
      <c r="F51" s="172"/>
      <c r="G51" s="150"/>
      <c r="H51" s="23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8"/>
      <c r="AM51" s="119">
        <f t="shared" si="7"/>
        <v>0</v>
      </c>
      <c r="AN51" s="119">
        <f t="shared" si="8"/>
        <v>0</v>
      </c>
      <c r="AO51" s="119">
        <f>AM51-$AK$3</f>
        <v>-8</v>
      </c>
      <c r="AP51" s="229"/>
      <c r="AS51" s="203"/>
      <c r="AT51" s="177"/>
      <c r="AU51" s="225"/>
      <c r="AV51" s="226"/>
      <c r="AW51" s="226"/>
      <c r="AX51" s="226"/>
      <c r="AY51" s="226"/>
      <c r="AZ51" s="218"/>
      <c r="BA51" s="219"/>
      <c r="BC51" s="208" t="str">
        <f t="shared" si="9"/>
        <v/>
      </c>
      <c r="BD51" s="208" t="str">
        <f t="shared" si="9"/>
        <v/>
      </c>
      <c r="BE51" s="208" t="str">
        <f t="shared" si="9"/>
        <v/>
      </c>
      <c r="BF51" s="208" t="str">
        <f t="shared" si="9"/>
        <v/>
      </c>
      <c r="BG51" s="208" t="str">
        <f t="shared" si="9"/>
        <v/>
      </c>
      <c r="BH51" s="208" t="str">
        <f t="shared" si="9"/>
        <v/>
      </c>
      <c r="BI51" s="208" t="str">
        <f t="shared" si="9"/>
        <v/>
      </c>
    </row>
    <row r="52" spans="1:61" ht="15" customHeight="1">
      <c r="A52" s="102"/>
      <c r="B52" s="186"/>
      <c r="C52" s="187"/>
      <c r="D52" s="148"/>
      <c r="E52" s="289"/>
      <c r="F52" s="172"/>
      <c r="G52" s="150"/>
      <c r="H52" s="23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8"/>
      <c r="AM52" s="119">
        <f t="shared" si="7"/>
        <v>0</v>
      </c>
      <c r="AN52" s="119">
        <f t="shared" si="8"/>
        <v>0</v>
      </c>
      <c r="AO52" s="119">
        <f>AM52-$AK$3</f>
        <v>-8</v>
      </c>
      <c r="AP52" s="229"/>
      <c r="AS52" s="203"/>
      <c r="AT52" s="177"/>
      <c r="AU52" s="225"/>
      <c r="AV52" s="226"/>
      <c r="AW52" s="226"/>
      <c r="AX52" s="226"/>
      <c r="AY52" s="226"/>
      <c r="AZ52" s="218"/>
      <c r="BA52" s="219"/>
      <c r="BC52" s="208" t="str">
        <f t="shared" si="9"/>
        <v/>
      </c>
      <c r="BD52" s="208" t="str">
        <f t="shared" si="9"/>
        <v/>
      </c>
      <c r="BE52" s="208" t="str">
        <f t="shared" si="9"/>
        <v/>
      </c>
      <c r="BF52" s="208" t="str">
        <f t="shared" si="9"/>
        <v/>
      </c>
      <c r="BG52" s="208" t="str">
        <f t="shared" si="9"/>
        <v/>
      </c>
      <c r="BH52" s="208" t="str">
        <f t="shared" si="9"/>
        <v/>
      </c>
      <c r="BI52" s="208" t="str">
        <f t="shared" si="9"/>
        <v/>
      </c>
    </row>
    <row r="53" spans="1:61" ht="15" customHeight="1">
      <c r="A53" s="146"/>
      <c r="B53" s="186"/>
      <c r="C53" s="240"/>
      <c r="D53" s="148"/>
      <c r="E53" s="289"/>
      <c r="F53" s="149"/>
      <c r="G53" s="150"/>
      <c r="H53" s="23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8"/>
      <c r="AM53" s="119">
        <f t="shared" si="7"/>
        <v>0</v>
      </c>
      <c r="AN53" s="119">
        <f t="shared" si="8"/>
        <v>0</v>
      </c>
      <c r="AO53" s="119">
        <f>AM53-$AK$3</f>
        <v>-8</v>
      </c>
      <c r="AP53" s="229"/>
      <c r="AS53" s="203"/>
      <c r="AT53" s="177"/>
      <c r="AU53" s="225"/>
      <c r="AV53" s="226"/>
      <c r="AW53" s="226"/>
      <c r="AX53" s="226"/>
      <c r="AY53" s="226"/>
      <c r="AZ53" s="218"/>
      <c r="BA53" s="219"/>
      <c r="BC53" s="208" t="str">
        <f t="shared" si="9"/>
        <v/>
      </c>
      <c r="BD53" s="208" t="str">
        <f t="shared" si="9"/>
        <v/>
      </c>
      <c r="BE53" s="208" t="str">
        <f t="shared" si="9"/>
        <v/>
      </c>
      <c r="BF53" s="208" t="str">
        <f t="shared" si="9"/>
        <v/>
      </c>
      <c r="BG53" s="208" t="str">
        <f t="shared" si="9"/>
        <v/>
      </c>
      <c r="BH53" s="208" t="str">
        <f t="shared" si="9"/>
        <v/>
      </c>
      <c r="BI53" s="208" t="str">
        <f t="shared" si="9"/>
        <v/>
      </c>
    </row>
    <row r="54" spans="1:61" ht="15" customHeight="1">
      <c r="B54" s="186"/>
      <c r="C54" s="187"/>
      <c r="D54" s="148"/>
      <c r="E54" s="285"/>
      <c r="F54" s="149"/>
      <c r="G54" s="150"/>
      <c r="H54" s="23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8"/>
      <c r="AM54" s="119">
        <f t="shared" si="7"/>
        <v>0</v>
      </c>
      <c r="AN54" s="119">
        <f t="shared" si="8"/>
        <v>0</v>
      </c>
      <c r="AO54" s="119">
        <f>AM54-$AK$3</f>
        <v>-8</v>
      </c>
      <c r="AP54" s="233"/>
      <c r="AS54" s="203"/>
      <c r="AT54" s="177"/>
      <c r="AU54" s="225"/>
      <c r="AV54" s="226"/>
      <c r="AW54" s="226"/>
      <c r="AX54" s="226"/>
      <c r="AY54" s="226"/>
      <c r="AZ54" s="218"/>
      <c r="BA54" s="219"/>
      <c r="BC54" s="208" t="str">
        <f t="shared" si="9"/>
        <v/>
      </c>
      <c r="BD54" s="208" t="str">
        <f t="shared" si="9"/>
        <v/>
      </c>
      <c r="BE54" s="208" t="str">
        <f t="shared" si="9"/>
        <v/>
      </c>
      <c r="BF54" s="208" t="str">
        <f t="shared" si="9"/>
        <v/>
      </c>
      <c r="BG54" s="208" t="str">
        <f t="shared" si="9"/>
        <v/>
      </c>
      <c r="BH54" s="208" t="str">
        <f t="shared" si="9"/>
        <v/>
      </c>
      <c r="BI54" s="208" t="str">
        <f t="shared" si="9"/>
        <v/>
      </c>
    </row>
    <row r="55" spans="1:61" ht="15" customHeight="1">
      <c r="A55" s="146"/>
      <c r="B55" s="180"/>
      <c r="C55" s="240"/>
      <c r="D55" s="148"/>
      <c r="E55" s="285"/>
      <c r="F55" s="149"/>
      <c r="G55" s="150"/>
      <c r="H55" s="23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8"/>
      <c r="AM55" s="119">
        <f t="shared" si="7"/>
        <v>0</v>
      </c>
      <c r="AN55" s="119">
        <f t="shared" si="8"/>
        <v>0</v>
      </c>
      <c r="AO55" s="119"/>
      <c r="AP55" s="229"/>
      <c r="AS55" s="203"/>
      <c r="AT55" s="177"/>
      <c r="AU55" s="225"/>
      <c r="AV55" s="226"/>
      <c r="AW55" s="226"/>
      <c r="AX55" s="226"/>
      <c r="AY55" s="226"/>
      <c r="AZ55" s="218"/>
      <c r="BA55" s="219"/>
      <c r="BC55" s="208" t="str">
        <f t="shared" si="9"/>
        <v/>
      </c>
      <c r="BD55" s="208" t="str">
        <f t="shared" si="9"/>
        <v/>
      </c>
      <c r="BE55" s="208" t="str">
        <f t="shared" si="9"/>
        <v/>
      </c>
      <c r="BF55" s="208" t="str">
        <f t="shared" si="9"/>
        <v/>
      </c>
      <c r="BG55" s="208" t="str">
        <f t="shared" si="9"/>
        <v/>
      </c>
      <c r="BH55" s="208" t="str">
        <f t="shared" si="9"/>
        <v/>
      </c>
      <c r="BI55" s="208" t="str">
        <f t="shared" si="9"/>
        <v/>
      </c>
    </row>
    <row r="56" spans="1:61" ht="15" customHeight="1" thickBot="1">
      <c r="A56" s="61"/>
      <c r="B56" s="180"/>
      <c r="C56" s="187"/>
      <c r="D56" s="148"/>
      <c r="E56" s="285"/>
      <c r="F56" s="149"/>
      <c r="G56" s="150"/>
      <c r="H56" s="23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8"/>
      <c r="AM56" s="119">
        <f t="shared" si="7"/>
        <v>0</v>
      </c>
      <c r="AN56" s="119">
        <f t="shared" si="8"/>
        <v>0</v>
      </c>
      <c r="AO56" s="119"/>
      <c r="AP56" s="229"/>
      <c r="AS56" s="203"/>
      <c r="AT56" s="177"/>
      <c r="AU56" s="241"/>
      <c r="AV56" s="242"/>
      <c r="AW56" s="242"/>
      <c r="AX56" s="242"/>
      <c r="AY56" s="242"/>
      <c r="AZ56" s="243"/>
      <c r="BA56" s="244"/>
      <c r="BC56" s="208" t="str">
        <f t="shared" si="9"/>
        <v/>
      </c>
      <c r="BD56" s="208" t="str">
        <f t="shared" si="9"/>
        <v/>
      </c>
      <c r="BE56" s="208" t="str">
        <f t="shared" si="9"/>
        <v/>
      </c>
      <c r="BF56" s="208" t="str">
        <f t="shared" si="9"/>
        <v/>
      </c>
      <c r="BG56" s="208" t="str">
        <f t="shared" si="9"/>
        <v/>
      </c>
      <c r="BH56" s="208" t="str">
        <f t="shared" si="9"/>
        <v/>
      </c>
      <c r="BI56" s="208" t="str">
        <f t="shared" si="9"/>
        <v/>
      </c>
    </row>
    <row r="57" spans="1:61" ht="17.25" customHeight="1">
      <c r="A57" s="61"/>
      <c r="B57" s="186"/>
      <c r="C57" s="187"/>
      <c r="D57" s="245"/>
      <c r="E57" s="285"/>
      <c r="F57" s="149"/>
      <c r="G57" s="150"/>
      <c r="H57" s="23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2"/>
      <c r="X57" s="222"/>
      <c r="Y57" s="222"/>
      <c r="Z57" s="222"/>
      <c r="AA57" s="222"/>
      <c r="AB57" s="222"/>
      <c r="AC57" s="222"/>
      <c r="AD57" s="222"/>
      <c r="AE57" s="222"/>
      <c r="AF57" s="222"/>
      <c r="AG57" s="222"/>
      <c r="AH57" s="222"/>
      <c r="AI57" s="222"/>
      <c r="AJ57" s="222"/>
      <c r="AK57" s="222"/>
      <c r="AL57" s="228"/>
      <c r="AM57" s="119">
        <f t="shared" si="7"/>
        <v>0</v>
      </c>
      <c r="AN57" s="119">
        <f t="shared" si="8"/>
        <v>0</v>
      </c>
      <c r="AO57" s="119">
        <f>AM57-$AK$3</f>
        <v>-8</v>
      </c>
      <c r="AP57" s="229"/>
      <c r="AS57" s="203"/>
      <c r="AT57" s="246"/>
      <c r="AU57" s="218"/>
      <c r="AV57" s="218"/>
      <c r="AW57" s="218"/>
      <c r="AX57" s="218"/>
      <c r="AY57" s="218"/>
      <c r="AZ57" s="218"/>
      <c r="BA57" s="218"/>
      <c r="BC57" s="208" t="str">
        <f t="shared" si="9"/>
        <v/>
      </c>
      <c r="BD57" s="208" t="str">
        <f t="shared" si="9"/>
        <v/>
      </c>
      <c r="BE57" s="208" t="str">
        <f t="shared" si="9"/>
        <v/>
      </c>
      <c r="BF57" s="208" t="str">
        <f t="shared" si="9"/>
        <v/>
      </c>
      <c r="BG57" s="208" t="str">
        <f t="shared" si="9"/>
        <v/>
      </c>
      <c r="BH57" s="208" t="str">
        <f t="shared" si="9"/>
        <v/>
      </c>
      <c r="BI57" s="208" t="str">
        <f t="shared" si="9"/>
        <v/>
      </c>
    </row>
    <row r="58" spans="1:61" ht="17.25" customHeight="1">
      <c r="A58" s="61"/>
      <c r="B58" s="186"/>
      <c r="C58" s="187"/>
      <c r="D58" s="148"/>
      <c r="E58" s="292"/>
      <c r="F58" s="149"/>
      <c r="G58" s="150"/>
      <c r="H58" s="23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  <c r="AA58" s="222"/>
      <c r="AB58" s="222"/>
      <c r="AC58" s="222"/>
      <c r="AD58" s="222"/>
      <c r="AE58" s="222"/>
      <c r="AF58" s="222"/>
      <c r="AG58" s="222"/>
      <c r="AH58" s="222"/>
      <c r="AI58" s="222"/>
      <c r="AJ58" s="222"/>
      <c r="AK58" s="222"/>
      <c r="AL58" s="228"/>
      <c r="AM58" s="119">
        <f t="shared" si="7"/>
        <v>0</v>
      </c>
      <c r="AN58" s="119">
        <f t="shared" si="8"/>
        <v>0</v>
      </c>
      <c r="AO58" s="119">
        <f>AM58-$AK$3</f>
        <v>-8</v>
      </c>
      <c r="AP58" s="229"/>
      <c r="AS58" s="203"/>
      <c r="AT58" s="246"/>
      <c r="AU58" s="218"/>
      <c r="AV58" s="218"/>
      <c r="AW58" s="218"/>
      <c r="AX58" s="218"/>
      <c r="AY58" s="218"/>
      <c r="AZ58" s="218"/>
      <c r="BA58" s="218"/>
      <c r="BC58" s="208" t="str">
        <f t="shared" si="9"/>
        <v/>
      </c>
      <c r="BD58" s="208" t="str">
        <f t="shared" si="9"/>
        <v/>
      </c>
      <c r="BE58" s="208" t="str">
        <f t="shared" si="9"/>
        <v/>
      </c>
      <c r="BF58" s="208" t="str">
        <f t="shared" si="9"/>
        <v/>
      </c>
      <c r="BG58" s="208" t="str">
        <f t="shared" si="9"/>
        <v/>
      </c>
      <c r="BH58" s="208" t="str">
        <f t="shared" si="9"/>
        <v/>
      </c>
      <c r="BI58" s="208" t="str">
        <f t="shared" si="9"/>
        <v/>
      </c>
    </row>
    <row r="59" spans="1:61" ht="17.25" customHeight="1">
      <c r="A59" s="61"/>
      <c r="B59" s="186"/>
      <c r="C59" s="187"/>
      <c r="D59" s="148"/>
      <c r="E59" s="285"/>
      <c r="F59" s="149"/>
      <c r="G59" s="150"/>
      <c r="H59" s="23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8"/>
      <c r="AM59" s="119">
        <f t="shared" si="7"/>
        <v>0</v>
      </c>
      <c r="AN59" s="119">
        <f t="shared" si="8"/>
        <v>0</v>
      </c>
      <c r="AO59" s="119">
        <f>AM59-$AK$3</f>
        <v>-8</v>
      </c>
      <c r="AP59" s="229"/>
      <c r="AS59" s="203"/>
      <c r="AT59" s="246"/>
      <c r="AU59" s="218"/>
      <c r="AV59" s="218"/>
      <c r="AW59" s="218"/>
      <c r="AX59" s="218"/>
      <c r="AY59" s="218"/>
      <c r="AZ59" s="218"/>
      <c r="BA59" s="218"/>
      <c r="BC59" s="208" t="str">
        <f t="shared" ref="BC59:BI95" si="11">IFERROR(IF(AU59="","",MID($AS59,3,2))*1,"")</f>
        <v/>
      </c>
      <c r="BD59" s="208" t="str">
        <f t="shared" si="11"/>
        <v/>
      </c>
      <c r="BE59" s="208" t="str">
        <f t="shared" si="11"/>
        <v/>
      </c>
      <c r="BF59" s="208" t="str">
        <f t="shared" si="11"/>
        <v/>
      </c>
      <c r="BG59" s="208" t="str">
        <f t="shared" si="11"/>
        <v/>
      </c>
      <c r="BH59" s="208" t="str">
        <f t="shared" si="11"/>
        <v/>
      </c>
      <c r="BI59" s="208" t="str">
        <f t="shared" si="11"/>
        <v/>
      </c>
    </row>
    <row r="60" spans="1:61" ht="17.25" customHeight="1">
      <c r="A60" s="61"/>
      <c r="B60" s="186"/>
      <c r="C60" s="187"/>
      <c r="D60" s="148"/>
      <c r="E60" s="285"/>
      <c r="F60" s="188"/>
      <c r="G60" s="150"/>
      <c r="H60" s="23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8"/>
      <c r="AM60" s="119">
        <f t="shared" si="7"/>
        <v>0</v>
      </c>
      <c r="AN60" s="119">
        <f t="shared" si="8"/>
        <v>0</v>
      </c>
      <c r="AO60" s="119">
        <f>AM60-$AK$3</f>
        <v>-8</v>
      </c>
      <c r="AP60" s="229"/>
      <c r="AS60" s="203"/>
      <c r="AT60" s="246"/>
      <c r="AU60" s="218"/>
      <c r="AV60" s="218"/>
      <c r="AW60" s="218"/>
      <c r="AX60" s="218"/>
      <c r="AY60" s="218"/>
      <c r="AZ60" s="218"/>
      <c r="BA60" s="218"/>
      <c r="BC60" s="208" t="str">
        <f t="shared" si="11"/>
        <v/>
      </c>
      <c r="BD60" s="208" t="str">
        <f t="shared" si="11"/>
        <v/>
      </c>
      <c r="BE60" s="208" t="str">
        <f t="shared" si="11"/>
        <v/>
      </c>
      <c r="BF60" s="208" t="str">
        <f t="shared" si="11"/>
        <v/>
      </c>
      <c r="BG60" s="208" t="str">
        <f t="shared" si="11"/>
        <v/>
      </c>
      <c r="BH60" s="208" t="str">
        <f t="shared" si="11"/>
        <v/>
      </c>
      <c r="BI60" s="208" t="str">
        <f t="shared" si="11"/>
        <v/>
      </c>
    </row>
    <row r="61" spans="1:61" ht="17.25" customHeight="1">
      <c r="A61" s="61"/>
      <c r="B61" s="186"/>
      <c r="C61" s="187"/>
      <c r="D61" s="148"/>
      <c r="E61" s="288"/>
      <c r="F61" s="188"/>
      <c r="G61" s="150"/>
      <c r="H61" s="23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8"/>
      <c r="AM61" s="119">
        <f t="shared" si="7"/>
        <v>0</v>
      </c>
      <c r="AN61" s="119">
        <f t="shared" si="8"/>
        <v>0</v>
      </c>
      <c r="AO61" s="119">
        <f>AM61-$AK$3</f>
        <v>-8</v>
      </c>
      <c r="AP61" s="229"/>
      <c r="AS61" s="247"/>
      <c r="AT61" s="247"/>
      <c r="AU61" s="247"/>
      <c r="AV61" s="247"/>
      <c r="AW61" s="247"/>
      <c r="AX61" s="247"/>
      <c r="AY61" s="247"/>
      <c r="AZ61" s="247"/>
      <c r="BA61" s="247"/>
      <c r="BC61" s="208" t="str">
        <f t="shared" si="11"/>
        <v/>
      </c>
      <c r="BD61" s="208" t="str">
        <f t="shared" si="11"/>
        <v/>
      </c>
      <c r="BE61" s="208" t="str">
        <f t="shared" si="11"/>
        <v/>
      </c>
      <c r="BF61" s="208" t="str">
        <f t="shared" si="11"/>
        <v/>
      </c>
      <c r="BG61" s="208" t="str">
        <f t="shared" si="11"/>
        <v/>
      </c>
      <c r="BH61" s="208" t="str">
        <f t="shared" si="11"/>
        <v/>
      </c>
      <c r="BI61" s="208" t="str">
        <f t="shared" si="11"/>
        <v/>
      </c>
    </row>
    <row r="62" spans="1:61" ht="15" customHeight="1">
      <c r="A62" s="61"/>
      <c r="B62" s="180"/>
      <c r="C62" s="187"/>
      <c r="D62" s="148"/>
      <c r="E62" s="288"/>
      <c r="F62" s="172"/>
      <c r="G62" s="150"/>
      <c r="H62" s="23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  <c r="AL62" s="228"/>
      <c r="AM62" s="119">
        <f t="shared" si="7"/>
        <v>0</v>
      </c>
      <c r="AN62" s="119">
        <f t="shared" si="8"/>
        <v>0</v>
      </c>
      <c r="AO62" s="119"/>
      <c r="AP62" s="229"/>
      <c r="AS62" s="247"/>
      <c r="AT62" s="247"/>
      <c r="AU62" s="247"/>
      <c r="AV62" s="247"/>
      <c r="AW62" s="247"/>
      <c r="AX62" s="247"/>
      <c r="AY62" s="247"/>
      <c r="AZ62" s="247"/>
      <c r="BA62" s="247"/>
      <c r="BC62" s="208" t="str">
        <f t="shared" si="11"/>
        <v/>
      </c>
      <c r="BD62" s="208" t="str">
        <f t="shared" si="11"/>
        <v/>
      </c>
      <c r="BE62" s="208" t="str">
        <f t="shared" si="11"/>
        <v/>
      </c>
      <c r="BF62" s="208" t="str">
        <f t="shared" si="11"/>
        <v/>
      </c>
      <c r="BG62" s="208" t="str">
        <f t="shared" si="11"/>
        <v/>
      </c>
      <c r="BH62" s="208" t="str">
        <f t="shared" si="11"/>
        <v/>
      </c>
      <c r="BI62" s="208" t="str">
        <f t="shared" si="11"/>
        <v/>
      </c>
    </row>
    <row r="63" spans="1:61" ht="17.25" customHeight="1">
      <c r="B63" s="248"/>
      <c r="C63" s="104"/>
      <c r="D63" s="148"/>
      <c r="E63" s="289"/>
      <c r="F63" s="172"/>
      <c r="G63" s="150"/>
      <c r="H63" s="249"/>
      <c r="I63" s="250"/>
      <c r="J63" s="250"/>
      <c r="K63" s="250"/>
      <c r="L63" s="250"/>
      <c r="M63" s="250"/>
      <c r="N63" s="250"/>
      <c r="O63" s="250"/>
      <c r="P63" s="250"/>
      <c r="Q63" s="250"/>
      <c r="R63" s="250"/>
      <c r="S63" s="250"/>
      <c r="T63" s="250"/>
      <c r="U63" s="250"/>
      <c r="V63" s="250"/>
      <c r="W63" s="250"/>
      <c r="X63" s="250"/>
      <c r="Y63" s="250"/>
      <c r="Z63" s="250"/>
      <c r="AA63" s="250"/>
      <c r="AB63" s="250"/>
      <c r="AC63" s="250"/>
      <c r="AD63" s="250"/>
      <c r="AE63" s="250"/>
      <c r="AF63" s="250"/>
      <c r="AG63" s="250"/>
      <c r="AH63" s="250"/>
      <c r="AI63" s="250"/>
      <c r="AJ63" s="250"/>
      <c r="AK63" s="250"/>
      <c r="AL63" s="251"/>
      <c r="AM63" s="119">
        <f t="shared" si="7"/>
        <v>0</v>
      </c>
      <c r="AN63" s="119">
        <f t="shared" si="8"/>
        <v>0</v>
      </c>
      <c r="AO63" s="119"/>
      <c r="AP63" s="252"/>
      <c r="AS63" s="247"/>
      <c r="AT63" s="247"/>
      <c r="AU63" s="247"/>
      <c r="AV63" s="247"/>
      <c r="AW63" s="247"/>
      <c r="AX63" s="247"/>
      <c r="AY63" s="247"/>
      <c r="AZ63" s="247"/>
      <c r="BA63" s="247"/>
      <c r="BC63" s="208" t="str">
        <f t="shared" si="11"/>
        <v/>
      </c>
      <c r="BD63" s="208" t="str">
        <f t="shared" si="11"/>
        <v/>
      </c>
      <c r="BE63" s="208" t="str">
        <f t="shared" si="11"/>
        <v/>
      </c>
      <c r="BF63" s="208" t="str">
        <f t="shared" si="11"/>
        <v/>
      </c>
      <c r="BG63" s="208" t="str">
        <f t="shared" si="11"/>
        <v/>
      </c>
      <c r="BH63" s="208" t="str">
        <f t="shared" si="11"/>
        <v/>
      </c>
      <c r="BI63" s="208" t="str">
        <f t="shared" si="11"/>
        <v/>
      </c>
    </row>
    <row r="64" spans="1:61" ht="17.25" customHeight="1">
      <c r="B64" s="253"/>
      <c r="C64" s="104"/>
      <c r="D64" s="148"/>
      <c r="E64" s="289"/>
      <c r="F64" s="188"/>
      <c r="G64" s="150"/>
      <c r="H64" s="249"/>
      <c r="I64" s="250"/>
      <c r="J64" s="250"/>
      <c r="K64" s="250"/>
      <c r="L64" s="250"/>
      <c r="M64" s="250"/>
      <c r="N64" s="250"/>
      <c r="O64" s="250"/>
      <c r="P64" s="250"/>
      <c r="Q64" s="250"/>
      <c r="R64" s="250"/>
      <c r="S64" s="250"/>
      <c r="T64" s="250"/>
      <c r="U64" s="250"/>
      <c r="V64" s="250"/>
      <c r="W64" s="250"/>
      <c r="X64" s="250"/>
      <c r="Y64" s="250"/>
      <c r="Z64" s="250"/>
      <c r="AA64" s="250"/>
      <c r="AB64" s="250"/>
      <c r="AC64" s="250"/>
      <c r="AD64" s="250"/>
      <c r="AE64" s="250"/>
      <c r="AF64" s="250"/>
      <c r="AG64" s="250"/>
      <c r="AH64" s="250"/>
      <c r="AI64" s="250"/>
      <c r="AJ64" s="250"/>
      <c r="AK64" s="250"/>
      <c r="AL64" s="251"/>
      <c r="AM64" s="119">
        <f t="shared" si="7"/>
        <v>0</v>
      </c>
      <c r="AN64" s="119">
        <f t="shared" si="8"/>
        <v>0</v>
      </c>
      <c r="AO64" s="119"/>
      <c r="AP64" s="252"/>
      <c r="AS64" s="247"/>
      <c r="AT64" s="247"/>
      <c r="AU64" s="247"/>
      <c r="AV64" s="247"/>
      <c r="AW64" s="247"/>
      <c r="AX64" s="247"/>
      <c r="AY64" s="247"/>
      <c r="AZ64" s="247"/>
      <c r="BA64" s="247"/>
      <c r="BC64" s="208" t="str">
        <f t="shared" si="11"/>
        <v/>
      </c>
      <c r="BD64" s="208" t="str">
        <f t="shared" si="11"/>
        <v/>
      </c>
      <c r="BE64" s="208" t="str">
        <f t="shared" si="11"/>
        <v/>
      </c>
      <c r="BF64" s="208" t="str">
        <f t="shared" si="11"/>
        <v/>
      </c>
      <c r="BG64" s="208" t="str">
        <f t="shared" si="11"/>
        <v/>
      </c>
      <c r="BH64" s="208" t="str">
        <f t="shared" si="11"/>
        <v/>
      </c>
      <c r="BI64" s="208" t="str">
        <f t="shared" si="11"/>
        <v/>
      </c>
    </row>
    <row r="65" spans="2:61" ht="17.5" customHeight="1">
      <c r="B65" s="254"/>
      <c r="C65" s="155"/>
      <c r="D65" s="148"/>
      <c r="E65" s="288"/>
      <c r="F65" s="149"/>
      <c r="G65" s="150"/>
      <c r="H65" s="255"/>
      <c r="I65" s="256"/>
      <c r="J65" s="256"/>
      <c r="K65" s="256"/>
      <c r="L65" s="256"/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7"/>
      <c r="AM65" s="119">
        <f t="shared" si="7"/>
        <v>0</v>
      </c>
      <c r="AN65" s="119">
        <f t="shared" si="8"/>
        <v>0</v>
      </c>
      <c r="AO65" s="119"/>
      <c r="AP65" s="252"/>
      <c r="AS65" s="247"/>
      <c r="AT65" s="247"/>
      <c r="AU65" s="247"/>
      <c r="AV65" s="247"/>
      <c r="AW65" s="247"/>
      <c r="AX65" s="247"/>
      <c r="AY65" s="247"/>
      <c r="AZ65" s="247"/>
      <c r="BA65" s="247"/>
      <c r="BC65" s="208" t="str">
        <f t="shared" si="11"/>
        <v/>
      </c>
      <c r="BD65" s="208" t="str">
        <f t="shared" si="11"/>
        <v/>
      </c>
      <c r="BE65" s="208" t="str">
        <f t="shared" si="11"/>
        <v/>
      </c>
      <c r="BF65" s="208" t="str">
        <f t="shared" si="11"/>
        <v/>
      </c>
      <c r="BG65" s="208" t="str">
        <f t="shared" si="11"/>
        <v/>
      </c>
      <c r="BH65" s="208" t="str">
        <f t="shared" si="11"/>
        <v/>
      </c>
      <c r="BI65" s="208" t="str">
        <f t="shared" si="11"/>
        <v/>
      </c>
    </row>
    <row r="66" spans="2:61" ht="17.5" customHeight="1">
      <c r="B66" s="254"/>
      <c r="C66" s="155"/>
      <c r="D66" s="148"/>
      <c r="E66" s="285"/>
      <c r="F66" s="149"/>
      <c r="G66" s="150"/>
      <c r="H66" s="255"/>
      <c r="I66" s="256"/>
      <c r="J66" s="256"/>
      <c r="K66" s="256"/>
      <c r="L66" s="256"/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7"/>
      <c r="AM66" s="119">
        <f t="shared" si="7"/>
        <v>0</v>
      </c>
      <c r="AN66" s="119">
        <f t="shared" si="8"/>
        <v>0</v>
      </c>
      <c r="AO66" s="119"/>
      <c r="AP66" s="252"/>
      <c r="AS66" s="247"/>
      <c r="AT66" s="247"/>
      <c r="AU66" s="247"/>
      <c r="AV66" s="247"/>
      <c r="AW66" s="247"/>
      <c r="AX66" s="247"/>
      <c r="AY66" s="247"/>
      <c r="AZ66" s="247"/>
      <c r="BA66" s="247"/>
      <c r="BC66" s="208" t="str">
        <f t="shared" si="11"/>
        <v/>
      </c>
      <c r="BD66" s="208" t="str">
        <f t="shared" si="11"/>
        <v/>
      </c>
      <c r="BE66" s="208" t="str">
        <f t="shared" si="11"/>
        <v/>
      </c>
      <c r="BF66" s="208" t="str">
        <f t="shared" si="11"/>
        <v/>
      </c>
      <c r="BG66" s="208" t="str">
        <f t="shared" si="11"/>
        <v/>
      </c>
      <c r="BH66" s="208" t="str">
        <f t="shared" si="11"/>
        <v/>
      </c>
      <c r="BI66" s="208" t="str">
        <f t="shared" si="11"/>
        <v/>
      </c>
    </row>
    <row r="67" spans="2:61" ht="17.5" customHeight="1">
      <c r="B67" s="254"/>
      <c r="C67" s="155"/>
      <c r="D67" s="148"/>
      <c r="E67" s="285"/>
      <c r="F67" s="258"/>
      <c r="G67" s="150"/>
      <c r="H67" s="255"/>
      <c r="I67" s="256"/>
      <c r="J67" s="256"/>
      <c r="K67" s="256"/>
      <c r="L67" s="256"/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7"/>
      <c r="AM67" s="119">
        <f t="shared" si="7"/>
        <v>0</v>
      </c>
      <c r="AN67" s="119">
        <f t="shared" si="8"/>
        <v>0</v>
      </c>
      <c r="AO67" s="119"/>
      <c r="AP67" s="252"/>
      <c r="AS67" s="247"/>
      <c r="AT67" s="247"/>
      <c r="AU67" s="247"/>
      <c r="AV67" s="247"/>
      <c r="AW67" s="247"/>
      <c r="AX67" s="247"/>
      <c r="AY67" s="247"/>
      <c r="AZ67" s="247"/>
      <c r="BA67" s="247"/>
      <c r="BC67" s="208" t="str">
        <f t="shared" si="11"/>
        <v/>
      </c>
      <c r="BD67" s="208" t="str">
        <f t="shared" si="11"/>
        <v/>
      </c>
      <c r="BE67" s="208" t="str">
        <f t="shared" si="11"/>
        <v/>
      </c>
      <c r="BF67" s="208" t="str">
        <f t="shared" si="11"/>
        <v/>
      </c>
      <c r="BG67" s="208" t="str">
        <f t="shared" si="11"/>
        <v/>
      </c>
      <c r="BH67" s="208" t="str">
        <f t="shared" si="11"/>
        <v/>
      </c>
      <c r="BI67" s="208" t="str">
        <f t="shared" si="11"/>
        <v/>
      </c>
    </row>
    <row r="68" spans="2:61" ht="17.25" customHeight="1">
      <c r="B68" s="254"/>
      <c r="C68" s="155"/>
      <c r="D68" s="148"/>
      <c r="E68" s="288"/>
      <c r="F68" s="149"/>
      <c r="G68" s="150"/>
      <c r="H68" s="259"/>
      <c r="I68" s="260"/>
      <c r="J68" s="260"/>
      <c r="K68" s="260"/>
      <c r="L68" s="260"/>
      <c r="M68" s="260"/>
      <c r="N68" s="260"/>
      <c r="O68" s="260"/>
      <c r="P68" s="260"/>
      <c r="Q68" s="260"/>
      <c r="R68" s="260"/>
      <c r="S68" s="260"/>
      <c r="T68" s="260"/>
      <c r="U68" s="260"/>
      <c r="V68" s="260"/>
      <c r="W68" s="260"/>
      <c r="X68" s="260"/>
      <c r="Y68" s="260"/>
      <c r="Z68" s="260"/>
      <c r="AA68" s="260"/>
      <c r="AB68" s="260"/>
      <c r="AC68" s="260"/>
      <c r="AD68" s="260"/>
      <c r="AE68" s="260"/>
      <c r="AF68" s="260"/>
      <c r="AG68" s="260"/>
      <c r="AH68" s="260"/>
      <c r="AI68" s="260"/>
      <c r="AJ68" s="260"/>
      <c r="AK68" s="260"/>
      <c r="AL68" s="261"/>
      <c r="AM68" s="119">
        <f t="shared" si="7"/>
        <v>0</v>
      </c>
      <c r="AN68" s="119">
        <f t="shared" si="8"/>
        <v>0</v>
      </c>
      <c r="AO68" s="119"/>
      <c r="AP68" s="252"/>
      <c r="AS68" s="247"/>
      <c r="AT68" s="247"/>
      <c r="AU68" s="247"/>
      <c r="AV68" s="247"/>
      <c r="AW68" s="247"/>
      <c r="AX68" s="247"/>
      <c r="AY68" s="247"/>
      <c r="AZ68" s="247"/>
      <c r="BA68" s="247"/>
      <c r="BC68" s="208" t="str">
        <f t="shared" si="11"/>
        <v/>
      </c>
      <c r="BD68" s="208" t="str">
        <f t="shared" si="11"/>
        <v/>
      </c>
      <c r="BE68" s="208" t="str">
        <f t="shared" si="11"/>
        <v/>
      </c>
      <c r="BF68" s="208" t="str">
        <f t="shared" si="11"/>
        <v/>
      </c>
      <c r="BG68" s="208" t="str">
        <f t="shared" si="11"/>
        <v/>
      </c>
      <c r="BH68" s="208" t="str">
        <f t="shared" si="11"/>
        <v/>
      </c>
      <c r="BI68" s="208" t="str">
        <f t="shared" si="11"/>
        <v/>
      </c>
    </row>
    <row r="69" spans="2:61" ht="17.25" customHeight="1">
      <c r="B69" s="254"/>
      <c r="C69" s="155"/>
      <c r="D69" s="148"/>
      <c r="E69" s="285"/>
      <c r="F69" s="188"/>
      <c r="G69" s="150"/>
      <c r="H69" s="255"/>
      <c r="I69" s="256"/>
      <c r="J69" s="256"/>
      <c r="K69" s="256"/>
      <c r="L69" s="256"/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7"/>
      <c r="AM69" s="119">
        <f t="shared" si="7"/>
        <v>0</v>
      </c>
      <c r="AN69" s="119">
        <f t="shared" si="8"/>
        <v>0</v>
      </c>
      <c r="AO69" s="119"/>
      <c r="AP69" s="252"/>
      <c r="AS69" s="247"/>
      <c r="AT69" s="247"/>
      <c r="AU69" s="247"/>
      <c r="AV69" s="247"/>
      <c r="AW69" s="247"/>
      <c r="AX69" s="247"/>
      <c r="AY69" s="247"/>
      <c r="AZ69" s="247"/>
      <c r="BA69" s="247"/>
      <c r="BC69" s="208" t="str">
        <f t="shared" si="11"/>
        <v/>
      </c>
      <c r="BD69" s="208" t="str">
        <f t="shared" si="11"/>
        <v/>
      </c>
      <c r="BE69" s="208" t="str">
        <f t="shared" si="11"/>
        <v/>
      </c>
      <c r="BF69" s="208" t="str">
        <f t="shared" si="11"/>
        <v/>
      </c>
      <c r="BG69" s="208" t="str">
        <f t="shared" si="11"/>
        <v/>
      </c>
      <c r="BH69" s="208" t="str">
        <f t="shared" si="11"/>
        <v/>
      </c>
      <c r="BI69" s="208" t="str">
        <f t="shared" si="11"/>
        <v/>
      </c>
    </row>
    <row r="70" spans="2:61" ht="17.25" customHeight="1">
      <c r="B70" s="254"/>
      <c r="C70" s="155"/>
      <c r="D70" s="160"/>
      <c r="E70" s="288"/>
      <c r="F70" s="131"/>
      <c r="G70" s="150"/>
      <c r="H70" s="255"/>
      <c r="I70" s="256"/>
      <c r="J70" s="256"/>
      <c r="K70" s="256"/>
      <c r="L70" s="256"/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7"/>
      <c r="AM70" s="119">
        <f t="shared" si="7"/>
        <v>0</v>
      </c>
      <c r="AN70" s="119">
        <f t="shared" si="8"/>
        <v>0</v>
      </c>
      <c r="AO70" s="119"/>
      <c r="AP70" s="262"/>
      <c r="AS70" s="247"/>
      <c r="AT70" s="247"/>
      <c r="AU70" s="247"/>
      <c r="AV70" s="247"/>
      <c r="AW70" s="247"/>
      <c r="AX70" s="247"/>
      <c r="AY70" s="247"/>
      <c r="AZ70" s="247"/>
      <c r="BA70" s="247"/>
      <c r="BC70" s="208" t="str">
        <f t="shared" si="11"/>
        <v/>
      </c>
      <c r="BD70" s="208" t="str">
        <f t="shared" si="11"/>
        <v/>
      </c>
      <c r="BE70" s="208" t="str">
        <f t="shared" si="11"/>
        <v/>
      </c>
      <c r="BF70" s="208" t="str">
        <f t="shared" si="11"/>
        <v/>
      </c>
      <c r="BG70" s="208" t="str">
        <f t="shared" si="11"/>
        <v/>
      </c>
      <c r="BH70" s="208" t="str">
        <f t="shared" si="11"/>
        <v/>
      </c>
      <c r="BI70" s="208" t="str">
        <f t="shared" si="11"/>
        <v/>
      </c>
    </row>
    <row r="71" spans="2:61" ht="18" customHeight="1">
      <c r="B71" s="254"/>
      <c r="C71" s="155"/>
      <c r="D71" s="160"/>
      <c r="E71" s="286"/>
      <c r="F71" s="131"/>
      <c r="G71" s="150"/>
      <c r="H71" s="255"/>
      <c r="I71" s="256"/>
      <c r="J71" s="256"/>
      <c r="K71" s="256"/>
      <c r="L71" s="256"/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7"/>
      <c r="AM71" s="119">
        <f t="shared" si="7"/>
        <v>0</v>
      </c>
      <c r="AN71" s="119">
        <f t="shared" si="8"/>
        <v>0</v>
      </c>
      <c r="AO71" s="119"/>
      <c r="AP71" s="262"/>
      <c r="AS71" s="247"/>
      <c r="AT71" s="247"/>
      <c r="AU71" s="247"/>
      <c r="AV71" s="247"/>
      <c r="AW71" s="247"/>
      <c r="AX71" s="247"/>
      <c r="AY71" s="247"/>
      <c r="AZ71" s="247"/>
      <c r="BA71" s="247"/>
      <c r="BC71" s="208" t="str">
        <f t="shared" si="11"/>
        <v/>
      </c>
      <c r="BD71" s="208" t="str">
        <f t="shared" si="11"/>
        <v/>
      </c>
      <c r="BE71" s="208" t="str">
        <f t="shared" si="11"/>
        <v/>
      </c>
      <c r="BF71" s="208" t="str">
        <f t="shared" si="11"/>
        <v/>
      </c>
      <c r="BG71" s="208" t="str">
        <f t="shared" si="11"/>
        <v/>
      </c>
      <c r="BH71" s="208" t="str">
        <f t="shared" si="11"/>
        <v/>
      </c>
      <c r="BI71" s="208" t="str">
        <f t="shared" si="11"/>
        <v/>
      </c>
    </row>
    <row r="72" spans="2:61" ht="18" customHeight="1">
      <c r="B72" s="186"/>
      <c r="C72" s="187"/>
      <c r="D72" s="148"/>
      <c r="E72" s="286"/>
      <c r="F72" s="149"/>
      <c r="G72" s="150"/>
      <c r="H72" s="255"/>
      <c r="I72" s="256"/>
      <c r="J72" s="256"/>
      <c r="K72" s="256"/>
      <c r="L72" s="256"/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7"/>
      <c r="AM72" s="119">
        <f t="shared" si="7"/>
        <v>0</v>
      </c>
      <c r="AN72" s="119">
        <f t="shared" si="8"/>
        <v>0</v>
      </c>
      <c r="AO72" s="119"/>
      <c r="AP72" s="262"/>
      <c r="AS72" s="247"/>
      <c r="AT72" s="247"/>
      <c r="AU72" s="247"/>
      <c r="AV72" s="247"/>
      <c r="AW72" s="247"/>
      <c r="AX72" s="247"/>
      <c r="AY72" s="247"/>
      <c r="AZ72" s="247"/>
      <c r="BA72" s="247"/>
      <c r="BC72" s="208" t="str">
        <f t="shared" si="11"/>
        <v/>
      </c>
      <c r="BD72" s="208" t="str">
        <f t="shared" si="11"/>
        <v/>
      </c>
      <c r="BE72" s="208" t="str">
        <f t="shared" si="11"/>
        <v/>
      </c>
      <c r="BF72" s="208" t="str">
        <f t="shared" si="11"/>
        <v/>
      </c>
      <c r="BG72" s="208" t="str">
        <f t="shared" si="11"/>
        <v/>
      </c>
      <c r="BH72" s="208" t="str">
        <f t="shared" si="11"/>
        <v/>
      </c>
      <c r="BI72" s="208" t="str">
        <f t="shared" si="11"/>
        <v/>
      </c>
    </row>
    <row r="73" spans="2:61" ht="17.5" customHeight="1">
      <c r="B73" s="186"/>
      <c r="C73" s="187"/>
      <c r="D73" s="148"/>
      <c r="E73" s="285"/>
      <c r="F73" s="149"/>
      <c r="G73" s="150"/>
      <c r="H73" s="255"/>
      <c r="I73" s="256"/>
      <c r="J73" s="256"/>
      <c r="K73" s="256"/>
      <c r="L73" s="256"/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7"/>
      <c r="AM73" s="119">
        <f t="shared" si="7"/>
        <v>0</v>
      </c>
      <c r="AN73" s="119">
        <f t="shared" si="8"/>
        <v>0</v>
      </c>
      <c r="AO73" s="119"/>
      <c r="AP73" s="262"/>
      <c r="AS73" s="247"/>
      <c r="AT73" s="247"/>
      <c r="AU73" s="247"/>
      <c r="AV73" s="247"/>
      <c r="AW73" s="247"/>
      <c r="AX73" s="247"/>
      <c r="AY73" s="247"/>
      <c r="AZ73" s="247"/>
      <c r="BA73" s="247"/>
      <c r="BC73" s="208" t="str">
        <f t="shared" si="11"/>
        <v/>
      </c>
      <c r="BD73" s="208" t="str">
        <f t="shared" si="11"/>
        <v/>
      </c>
      <c r="BE73" s="208" t="str">
        <f t="shared" si="11"/>
        <v/>
      </c>
      <c r="BF73" s="208" t="str">
        <f t="shared" si="11"/>
        <v/>
      </c>
      <c r="BG73" s="208" t="str">
        <f t="shared" si="11"/>
        <v/>
      </c>
      <c r="BH73" s="208" t="str">
        <f t="shared" si="11"/>
        <v/>
      </c>
      <c r="BI73" s="208" t="str">
        <f t="shared" si="11"/>
        <v/>
      </c>
    </row>
    <row r="74" spans="2:61" ht="17.5" customHeight="1">
      <c r="B74" s="186"/>
      <c r="C74" s="187"/>
      <c r="D74" s="148"/>
      <c r="E74" s="285"/>
      <c r="F74" s="149"/>
      <c r="G74" s="150"/>
      <c r="H74" s="255"/>
      <c r="I74" s="256"/>
      <c r="J74" s="256"/>
      <c r="K74" s="256"/>
      <c r="L74" s="256"/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7"/>
      <c r="AM74" s="119">
        <f t="shared" si="7"/>
        <v>0</v>
      </c>
      <c r="AN74" s="119">
        <f t="shared" si="8"/>
        <v>0</v>
      </c>
      <c r="AO74" s="119"/>
      <c r="AP74" s="262"/>
      <c r="AS74" s="247"/>
      <c r="AT74" s="247"/>
      <c r="AU74" s="247"/>
      <c r="AV74" s="247"/>
      <c r="AW74" s="247"/>
      <c r="AX74" s="247"/>
      <c r="AY74" s="247"/>
      <c r="AZ74" s="247"/>
      <c r="BA74" s="247"/>
      <c r="BC74" s="208" t="str">
        <f t="shared" si="11"/>
        <v/>
      </c>
      <c r="BD74" s="208" t="str">
        <f t="shared" si="11"/>
        <v/>
      </c>
      <c r="BE74" s="208" t="str">
        <f t="shared" si="11"/>
        <v/>
      </c>
      <c r="BF74" s="208" t="str">
        <f t="shared" si="11"/>
        <v/>
      </c>
      <c r="BG74" s="208" t="str">
        <f t="shared" si="11"/>
        <v/>
      </c>
      <c r="BH74" s="208" t="str">
        <f t="shared" si="11"/>
        <v/>
      </c>
      <c r="BI74" s="208" t="str">
        <f t="shared" si="11"/>
        <v/>
      </c>
    </row>
    <row r="75" spans="2:61" ht="17.5" customHeight="1">
      <c r="B75" s="186"/>
      <c r="C75" s="187"/>
      <c r="D75" s="160"/>
      <c r="E75" s="285"/>
      <c r="F75" s="149"/>
      <c r="G75" s="150"/>
      <c r="H75" s="255"/>
      <c r="I75" s="256"/>
      <c r="J75" s="256"/>
      <c r="K75" s="256"/>
      <c r="L75" s="256"/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7"/>
      <c r="AM75" s="119">
        <f t="shared" si="7"/>
        <v>0</v>
      </c>
      <c r="AN75" s="119">
        <f t="shared" si="8"/>
        <v>0</v>
      </c>
      <c r="AO75" s="119"/>
      <c r="AP75" s="262"/>
      <c r="AS75" s="247"/>
      <c r="AT75" s="247"/>
      <c r="AU75" s="247"/>
      <c r="AV75" s="247"/>
      <c r="AW75" s="247"/>
      <c r="AX75" s="247"/>
      <c r="AY75" s="247"/>
      <c r="AZ75" s="247"/>
      <c r="BA75" s="247"/>
      <c r="BC75" s="208" t="str">
        <f t="shared" si="11"/>
        <v/>
      </c>
      <c r="BD75" s="208" t="str">
        <f t="shared" si="11"/>
        <v/>
      </c>
      <c r="BE75" s="208" t="str">
        <f t="shared" si="11"/>
        <v/>
      </c>
      <c r="BF75" s="208" t="str">
        <f t="shared" si="11"/>
        <v/>
      </c>
      <c r="BG75" s="208" t="str">
        <f t="shared" si="11"/>
        <v/>
      </c>
      <c r="BH75" s="208" t="str">
        <f t="shared" si="11"/>
        <v/>
      </c>
      <c r="BI75" s="208" t="str">
        <f t="shared" si="11"/>
        <v/>
      </c>
    </row>
    <row r="76" spans="2:61" ht="17.5" customHeight="1">
      <c r="B76" s="186"/>
      <c r="C76" s="187"/>
      <c r="D76" s="148"/>
      <c r="E76" s="286"/>
      <c r="F76" s="149"/>
      <c r="G76" s="150"/>
      <c r="H76" s="255"/>
      <c r="I76" s="256"/>
      <c r="J76" s="256"/>
      <c r="K76" s="256"/>
      <c r="L76" s="256"/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7"/>
      <c r="AM76" s="119">
        <f t="shared" si="7"/>
        <v>0</v>
      </c>
      <c r="AN76" s="119">
        <f t="shared" si="8"/>
        <v>0</v>
      </c>
      <c r="AO76" s="119"/>
      <c r="AP76" s="262"/>
      <c r="AS76" s="247"/>
      <c r="AT76" s="247"/>
      <c r="AU76" s="247"/>
      <c r="AV76" s="247"/>
      <c r="AW76" s="247"/>
      <c r="AX76" s="247"/>
      <c r="AY76" s="247"/>
      <c r="AZ76" s="247"/>
      <c r="BA76" s="247"/>
      <c r="BC76" s="208" t="str">
        <f t="shared" si="11"/>
        <v/>
      </c>
      <c r="BD76" s="208" t="str">
        <f t="shared" si="11"/>
        <v/>
      </c>
      <c r="BE76" s="208" t="str">
        <f t="shared" si="11"/>
        <v/>
      </c>
      <c r="BF76" s="208" t="str">
        <f t="shared" si="11"/>
        <v/>
      </c>
      <c r="BG76" s="208" t="str">
        <f t="shared" si="11"/>
        <v/>
      </c>
      <c r="BH76" s="208" t="str">
        <f t="shared" si="11"/>
        <v/>
      </c>
      <c r="BI76" s="208" t="str">
        <f t="shared" si="11"/>
        <v/>
      </c>
    </row>
    <row r="77" spans="2:61" ht="17.5" customHeight="1">
      <c r="B77" s="186"/>
      <c r="C77" s="187"/>
      <c r="D77" s="263"/>
      <c r="E77" s="285"/>
      <c r="F77" s="149"/>
      <c r="G77" s="150"/>
      <c r="H77" s="255"/>
      <c r="I77" s="256"/>
      <c r="J77" s="256"/>
      <c r="K77" s="256"/>
      <c r="L77" s="256"/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7"/>
      <c r="AM77" s="119">
        <f t="shared" ref="AM77:AM111" si="12">COUNTIF(H77:AL77,"／")</f>
        <v>0</v>
      </c>
      <c r="AN77" s="119">
        <f t="shared" ref="AN77:AN111" si="13">COUNTIF(H77:AL77,"有休")</f>
        <v>0</v>
      </c>
      <c r="AO77" s="119"/>
      <c r="AP77" s="262"/>
      <c r="AS77" s="247"/>
      <c r="AT77" s="247"/>
      <c r="AU77" s="247"/>
      <c r="AV77" s="247"/>
      <c r="AW77" s="247"/>
      <c r="AX77" s="247"/>
      <c r="AY77" s="247"/>
      <c r="AZ77" s="247"/>
      <c r="BA77" s="247"/>
      <c r="BC77" s="208" t="str">
        <f t="shared" si="11"/>
        <v/>
      </c>
      <c r="BD77" s="208" t="str">
        <f t="shared" si="11"/>
        <v/>
      </c>
      <c r="BE77" s="208" t="str">
        <f t="shared" si="11"/>
        <v/>
      </c>
      <c r="BF77" s="208" t="str">
        <f t="shared" si="11"/>
        <v/>
      </c>
      <c r="BG77" s="208" t="str">
        <f t="shared" si="11"/>
        <v/>
      </c>
      <c r="BH77" s="208" t="str">
        <f t="shared" si="11"/>
        <v/>
      </c>
      <c r="BI77" s="208" t="str">
        <f t="shared" si="11"/>
        <v/>
      </c>
    </row>
    <row r="78" spans="2:61" ht="17.5" customHeight="1">
      <c r="B78" s="254"/>
      <c r="C78" s="155"/>
      <c r="D78" s="160"/>
      <c r="E78" s="288"/>
      <c r="F78" s="131"/>
      <c r="G78" s="150"/>
      <c r="H78" s="255"/>
      <c r="I78" s="256"/>
      <c r="J78" s="256"/>
      <c r="K78" s="256"/>
      <c r="L78" s="256"/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7"/>
      <c r="AM78" s="119">
        <f t="shared" si="12"/>
        <v>0</v>
      </c>
      <c r="AN78" s="119">
        <f t="shared" si="13"/>
        <v>0</v>
      </c>
      <c r="AO78" s="119"/>
      <c r="AP78" s="262"/>
      <c r="AS78" s="247"/>
      <c r="AT78" s="247"/>
      <c r="AU78" s="247"/>
      <c r="AV78" s="247"/>
      <c r="AW78" s="247"/>
      <c r="AX78" s="247"/>
      <c r="AY78" s="247"/>
      <c r="AZ78" s="247"/>
      <c r="BA78" s="247"/>
      <c r="BC78" s="208" t="str">
        <f t="shared" si="11"/>
        <v/>
      </c>
      <c r="BD78" s="208" t="str">
        <f t="shared" si="11"/>
        <v/>
      </c>
      <c r="BE78" s="208" t="str">
        <f t="shared" si="11"/>
        <v/>
      </c>
      <c r="BF78" s="208" t="str">
        <f t="shared" si="11"/>
        <v/>
      </c>
      <c r="BG78" s="208" t="str">
        <f t="shared" si="11"/>
        <v/>
      </c>
      <c r="BH78" s="208" t="str">
        <f t="shared" si="11"/>
        <v/>
      </c>
      <c r="BI78" s="208" t="str">
        <f t="shared" si="11"/>
        <v/>
      </c>
    </row>
    <row r="79" spans="2:61" ht="17.5" customHeight="1">
      <c r="B79" s="254"/>
      <c r="C79" s="155"/>
      <c r="D79" s="160"/>
      <c r="E79" s="286"/>
      <c r="F79" s="131"/>
      <c r="G79" s="150"/>
      <c r="H79" s="255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7"/>
      <c r="AM79" s="119">
        <f t="shared" si="12"/>
        <v>0</v>
      </c>
      <c r="AN79" s="119">
        <f t="shared" si="13"/>
        <v>0</v>
      </c>
      <c r="AO79" s="119"/>
      <c r="AP79" s="262"/>
      <c r="AS79" s="247"/>
      <c r="AT79" s="247"/>
      <c r="AU79" s="247"/>
      <c r="AV79" s="247"/>
      <c r="AW79" s="247"/>
      <c r="AX79" s="247"/>
      <c r="AY79" s="247"/>
      <c r="AZ79" s="247"/>
      <c r="BA79" s="247"/>
      <c r="BC79" s="208" t="str">
        <f t="shared" si="11"/>
        <v/>
      </c>
      <c r="BD79" s="208" t="str">
        <f t="shared" si="11"/>
        <v/>
      </c>
      <c r="BE79" s="208" t="str">
        <f t="shared" si="11"/>
        <v/>
      </c>
      <c r="BF79" s="208" t="str">
        <f t="shared" si="11"/>
        <v/>
      </c>
      <c r="BG79" s="208" t="str">
        <f t="shared" si="11"/>
        <v/>
      </c>
      <c r="BH79" s="208" t="str">
        <f t="shared" si="11"/>
        <v/>
      </c>
      <c r="BI79" s="208" t="str">
        <f t="shared" si="11"/>
        <v/>
      </c>
    </row>
    <row r="80" spans="2:61" ht="17.5" customHeight="1">
      <c r="B80" s="254"/>
      <c r="C80" s="155"/>
      <c r="D80" s="160"/>
      <c r="E80" s="286"/>
      <c r="F80" s="131"/>
      <c r="G80" s="150"/>
      <c r="H80" s="255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7"/>
      <c r="AM80" s="119">
        <f t="shared" si="12"/>
        <v>0</v>
      </c>
      <c r="AN80" s="119">
        <f t="shared" si="13"/>
        <v>0</v>
      </c>
      <c r="AO80" s="119"/>
      <c r="AP80" s="262"/>
      <c r="AS80" s="247"/>
      <c r="AT80" s="247"/>
      <c r="AU80" s="247"/>
      <c r="AV80" s="247"/>
      <c r="AW80" s="247"/>
      <c r="AX80" s="247"/>
      <c r="AY80" s="247"/>
      <c r="AZ80" s="247"/>
      <c r="BA80" s="247"/>
      <c r="BC80" s="208" t="str">
        <f t="shared" si="11"/>
        <v/>
      </c>
      <c r="BD80" s="208" t="str">
        <f t="shared" si="11"/>
        <v/>
      </c>
      <c r="BE80" s="208" t="str">
        <f t="shared" si="11"/>
        <v/>
      </c>
      <c r="BF80" s="208" t="str">
        <f t="shared" si="11"/>
        <v/>
      </c>
      <c r="BG80" s="208" t="str">
        <f t="shared" si="11"/>
        <v/>
      </c>
      <c r="BH80" s="208" t="str">
        <f t="shared" si="11"/>
        <v/>
      </c>
      <c r="BI80" s="208" t="str">
        <f t="shared" si="11"/>
        <v/>
      </c>
    </row>
    <row r="81" spans="2:61" ht="17.5" customHeight="1">
      <c r="B81" s="254"/>
      <c r="C81" s="155"/>
      <c r="D81" s="160"/>
      <c r="E81" s="286"/>
      <c r="F81" s="131"/>
      <c r="G81" s="150"/>
      <c r="H81" s="255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7"/>
      <c r="AM81" s="119">
        <f t="shared" si="12"/>
        <v>0</v>
      </c>
      <c r="AN81" s="119">
        <f t="shared" si="13"/>
        <v>0</v>
      </c>
      <c r="AO81" s="119"/>
      <c r="AP81" s="262"/>
      <c r="AS81" s="247"/>
      <c r="AT81" s="247"/>
      <c r="AU81" s="247"/>
      <c r="AV81" s="247"/>
      <c r="AW81" s="247"/>
      <c r="AX81" s="247"/>
      <c r="AY81" s="247"/>
      <c r="AZ81" s="247"/>
      <c r="BA81" s="247"/>
      <c r="BC81" s="208" t="str">
        <f t="shared" si="11"/>
        <v/>
      </c>
      <c r="BD81" s="208" t="str">
        <f t="shared" si="11"/>
        <v/>
      </c>
      <c r="BE81" s="208" t="str">
        <f t="shared" si="11"/>
        <v/>
      </c>
      <c r="BF81" s="208" t="str">
        <f t="shared" si="11"/>
        <v/>
      </c>
      <c r="BG81" s="208" t="str">
        <f t="shared" si="11"/>
        <v/>
      </c>
      <c r="BH81" s="208" t="str">
        <f t="shared" si="11"/>
        <v/>
      </c>
      <c r="BI81" s="208" t="str">
        <f t="shared" si="11"/>
        <v/>
      </c>
    </row>
    <row r="82" spans="2:61" ht="17.5" customHeight="1">
      <c r="B82" s="254"/>
      <c r="C82" s="155"/>
      <c r="D82" s="160"/>
      <c r="E82" s="286"/>
      <c r="F82" s="131"/>
      <c r="G82" s="161"/>
      <c r="H82" s="255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7"/>
      <c r="AM82" s="119">
        <f t="shared" si="12"/>
        <v>0</v>
      </c>
      <c r="AN82" s="119">
        <f t="shared" si="13"/>
        <v>0</v>
      </c>
      <c r="AO82" s="119"/>
      <c r="AP82" s="262"/>
      <c r="AS82" s="247"/>
      <c r="AT82" s="247"/>
      <c r="AU82" s="247"/>
      <c r="AV82" s="247"/>
      <c r="AW82" s="247"/>
      <c r="AX82" s="247"/>
      <c r="AY82" s="247"/>
      <c r="AZ82" s="247"/>
      <c r="BA82" s="247"/>
      <c r="BC82" s="208" t="str">
        <f t="shared" si="11"/>
        <v/>
      </c>
      <c r="BD82" s="208" t="str">
        <f t="shared" si="11"/>
        <v/>
      </c>
      <c r="BE82" s="208" t="str">
        <f t="shared" si="11"/>
        <v/>
      </c>
      <c r="BF82" s="208" t="str">
        <f t="shared" si="11"/>
        <v/>
      </c>
      <c r="BG82" s="208" t="str">
        <f t="shared" si="11"/>
        <v/>
      </c>
      <c r="BH82" s="208" t="str">
        <f t="shared" si="11"/>
        <v/>
      </c>
      <c r="BI82" s="208" t="str">
        <f t="shared" si="11"/>
        <v/>
      </c>
    </row>
    <row r="83" spans="2:61" ht="17.5" customHeight="1">
      <c r="B83" s="254"/>
      <c r="C83" s="155"/>
      <c r="D83" s="148"/>
      <c r="E83" s="286"/>
      <c r="F83" s="149"/>
      <c r="G83" s="150"/>
      <c r="H83" s="259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  <c r="AC83" s="260"/>
      <c r="AD83" s="260"/>
      <c r="AE83" s="260"/>
      <c r="AF83" s="260"/>
      <c r="AG83" s="260"/>
      <c r="AH83" s="260"/>
      <c r="AI83" s="260"/>
      <c r="AJ83" s="260"/>
      <c r="AK83" s="260"/>
      <c r="AL83" s="261"/>
      <c r="AM83" s="119">
        <f t="shared" si="12"/>
        <v>0</v>
      </c>
      <c r="AN83" s="119">
        <f t="shared" si="13"/>
        <v>0</v>
      </c>
      <c r="AO83" s="119"/>
      <c r="AP83" s="262"/>
      <c r="AS83" s="247"/>
      <c r="AT83" s="247"/>
      <c r="AU83" s="247"/>
      <c r="AV83" s="247"/>
      <c r="AW83" s="247"/>
      <c r="AX83" s="247"/>
      <c r="AY83" s="247"/>
      <c r="AZ83" s="247"/>
      <c r="BA83" s="247"/>
      <c r="BC83" s="208" t="str">
        <f t="shared" si="11"/>
        <v/>
      </c>
      <c r="BD83" s="208" t="str">
        <f t="shared" si="11"/>
        <v/>
      </c>
      <c r="BE83" s="208" t="str">
        <f t="shared" si="11"/>
        <v/>
      </c>
      <c r="BF83" s="208" t="str">
        <f t="shared" si="11"/>
        <v/>
      </c>
      <c r="BG83" s="208" t="str">
        <f t="shared" si="11"/>
        <v/>
      </c>
      <c r="BH83" s="208" t="str">
        <f t="shared" si="11"/>
        <v/>
      </c>
      <c r="BI83" s="208" t="str">
        <f t="shared" si="11"/>
        <v/>
      </c>
    </row>
    <row r="84" spans="2:61" ht="17.5" customHeight="1">
      <c r="B84" s="254"/>
      <c r="C84" s="155"/>
      <c r="D84" s="148"/>
      <c r="E84" s="285"/>
      <c r="F84" s="149"/>
      <c r="G84" s="150"/>
      <c r="H84" s="259"/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  <c r="AD84" s="260"/>
      <c r="AE84" s="260"/>
      <c r="AF84" s="260"/>
      <c r="AG84" s="260"/>
      <c r="AH84" s="260"/>
      <c r="AI84" s="260"/>
      <c r="AJ84" s="260"/>
      <c r="AK84" s="260"/>
      <c r="AL84" s="261"/>
      <c r="AM84" s="119">
        <f t="shared" si="12"/>
        <v>0</v>
      </c>
      <c r="AN84" s="119">
        <f t="shared" si="13"/>
        <v>0</v>
      </c>
      <c r="AO84" s="119"/>
      <c r="AP84" s="262"/>
      <c r="AS84" s="247"/>
      <c r="AT84" s="247"/>
      <c r="AU84" s="247"/>
      <c r="AV84" s="247"/>
      <c r="AW84" s="247"/>
      <c r="AX84" s="247"/>
      <c r="AY84" s="247"/>
      <c r="AZ84" s="247"/>
      <c r="BA84" s="247"/>
      <c r="BC84" s="208" t="str">
        <f t="shared" si="11"/>
        <v/>
      </c>
      <c r="BD84" s="208" t="str">
        <f t="shared" si="11"/>
        <v/>
      </c>
      <c r="BE84" s="208" t="str">
        <f t="shared" si="11"/>
        <v/>
      </c>
      <c r="BF84" s="208" t="str">
        <f t="shared" si="11"/>
        <v/>
      </c>
      <c r="BG84" s="208" t="str">
        <f t="shared" si="11"/>
        <v/>
      </c>
      <c r="BH84" s="208" t="str">
        <f t="shared" si="11"/>
        <v/>
      </c>
      <c r="BI84" s="208" t="str">
        <f t="shared" si="11"/>
        <v/>
      </c>
    </row>
    <row r="85" spans="2:61" ht="17.5" customHeight="1">
      <c r="B85" s="254"/>
      <c r="C85" s="155"/>
      <c r="D85" s="160"/>
      <c r="E85" s="285"/>
      <c r="F85" s="131"/>
      <c r="G85" s="150"/>
      <c r="H85" s="255"/>
      <c r="I85" s="256"/>
      <c r="J85" s="256"/>
      <c r="K85" s="256"/>
      <c r="L85" s="256"/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7"/>
      <c r="AM85" s="119">
        <f t="shared" si="12"/>
        <v>0</v>
      </c>
      <c r="AN85" s="119">
        <f t="shared" si="13"/>
        <v>0</v>
      </c>
      <c r="AO85" s="119"/>
      <c r="AP85" s="262"/>
      <c r="AS85" s="247"/>
      <c r="AT85" s="247"/>
      <c r="AU85" s="247"/>
      <c r="AV85" s="247"/>
      <c r="AW85" s="247"/>
      <c r="AX85" s="247"/>
      <c r="AY85" s="247"/>
      <c r="AZ85" s="247"/>
      <c r="BA85" s="247"/>
      <c r="BC85" s="208" t="str">
        <f t="shared" si="11"/>
        <v/>
      </c>
      <c r="BD85" s="208" t="str">
        <f t="shared" si="11"/>
        <v/>
      </c>
      <c r="BE85" s="208" t="str">
        <f t="shared" si="11"/>
        <v/>
      </c>
      <c r="BF85" s="208" t="str">
        <f t="shared" si="11"/>
        <v/>
      </c>
      <c r="BG85" s="208" t="str">
        <f t="shared" si="11"/>
        <v/>
      </c>
      <c r="BH85" s="208" t="str">
        <f t="shared" si="11"/>
        <v/>
      </c>
      <c r="BI85" s="208" t="str">
        <f t="shared" si="11"/>
        <v/>
      </c>
    </row>
    <row r="86" spans="2:61" ht="17.5" customHeight="1">
      <c r="B86" s="254"/>
      <c r="C86" s="155"/>
      <c r="D86" s="160"/>
      <c r="E86" s="286"/>
      <c r="F86" s="131"/>
      <c r="G86" s="150"/>
      <c r="H86" s="264"/>
      <c r="I86" s="265"/>
      <c r="J86" s="265"/>
      <c r="K86" s="265"/>
      <c r="L86" s="265"/>
      <c r="M86" s="265"/>
      <c r="N86" s="265"/>
      <c r="O86" s="265"/>
      <c r="P86" s="265"/>
      <c r="Q86" s="265"/>
      <c r="R86" s="265"/>
      <c r="S86" s="265"/>
      <c r="T86" s="265"/>
      <c r="U86" s="265"/>
      <c r="V86" s="265"/>
      <c r="W86" s="265"/>
      <c r="X86" s="265"/>
      <c r="Y86" s="265"/>
      <c r="Z86" s="265"/>
      <c r="AA86" s="265"/>
      <c r="AB86" s="265"/>
      <c r="AC86" s="265"/>
      <c r="AD86" s="265"/>
      <c r="AE86" s="265"/>
      <c r="AF86" s="265"/>
      <c r="AG86" s="265"/>
      <c r="AH86" s="265"/>
      <c r="AI86" s="265"/>
      <c r="AJ86" s="265"/>
      <c r="AK86" s="265"/>
      <c r="AL86" s="266"/>
      <c r="AM86" s="119">
        <f t="shared" si="12"/>
        <v>0</v>
      </c>
      <c r="AN86" s="119">
        <f t="shared" si="13"/>
        <v>0</v>
      </c>
      <c r="AO86" s="119"/>
      <c r="AP86" s="262"/>
      <c r="AS86" s="247"/>
      <c r="AT86" s="247"/>
      <c r="AU86" s="247"/>
      <c r="AV86" s="247"/>
      <c r="AW86" s="247"/>
      <c r="AX86" s="247"/>
      <c r="AY86" s="247"/>
      <c r="AZ86" s="247"/>
      <c r="BA86" s="247"/>
      <c r="BC86" s="208" t="str">
        <f t="shared" si="11"/>
        <v/>
      </c>
      <c r="BD86" s="208" t="str">
        <f t="shared" si="11"/>
        <v/>
      </c>
      <c r="BE86" s="208" t="str">
        <f t="shared" si="11"/>
        <v/>
      </c>
      <c r="BF86" s="208" t="str">
        <f t="shared" si="11"/>
        <v/>
      </c>
      <c r="BG86" s="208" t="str">
        <f t="shared" si="11"/>
        <v/>
      </c>
      <c r="BH86" s="208" t="str">
        <f t="shared" si="11"/>
        <v/>
      </c>
      <c r="BI86" s="208" t="str">
        <f t="shared" si="11"/>
        <v/>
      </c>
    </row>
    <row r="87" spans="2:61" ht="17.5" customHeight="1">
      <c r="B87" s="254"/>
      <c r="C87" s="155"/>
      <c r="D87" s="160"/>
      <c r="E87" s="286"/>
      <c r="F87" s="131"/>
      <c r="G87" s="161"/>
      <c r="H87" s="255"/>
      <c r="I87" s="256"/>
      <c r="J87" s="256"/>
      <c r="K87" s="256"/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7"/>
      <c r="AM87" s="119">
        <f t="shared" si="12"/>
        <v>0</v>
      </c>
      <c r="AN87" s="119">
        <f t="shared" si="13"/>
        <v>0</v>
      </c>
      <c r="AO87" s="119"/>
      <c r="AP87" s="262"/>
      <c r="AS87" s="247"/>
      <c r="AT87" s="247"/>
      <c r="AU87" s="247"/>
      <c r="AV87" s="247"/>
      <c r="AW87" s="247"/>
      <c r="AX87" s="247"/>
      <c r="AY87" s="247"/>
      <c r="AZ87" s="247"/>
      <c r="BA87" s="247"/>
      <c r="BC87" s="208" t="str">
        <f t="shared" si="11"/>
        <v/>
      </c>
      <c r="BD87" s="208" t="str">
        <f t="shared" si="11"/>
        <v/>
      </c>
      <c r="BE87" s="208" t="str">
        <f t="shared" si="11"/>
        <v/>
      </c>
      <c r="BF87" s="208" t="str">
        <f t="shared" si="11"/>
        <v/>
      </c>
      <c r="BG87" s="208" t="str">
        <f t="shared" si="11"/>
        <v/>
      </c>
      <c r="BH87" s="208" t="str">
        <f t="shared" si="11"/>
        <v/>
      </c>
      <c r="BI87" s="208" t="str">
        <f t="shared" si="11"/>
        <v/>
      </c>
    </row>
    <row r="88" spans="2:61" ht="17.5" customHeight="1">
      <c r="B88" s="254"/>
      <c r="C88" s="155"/>
      <c r="D88" s="160"/>
      <c r="E88" s="286"/>
      <c r="F88" s="131"/>
      <c r="G88" s="150"/>
      <c r="H88" s="255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7"/>
      <c r="AM88" s="119">
        <f t="shared" si="12"/>
        <v>0</v>
      </c>
      <c r="AN88" s="119">
        <f t="shared" si="13"/>
        <v>0</v>
      </c>
      <c r="AO88" s="119"/>
      <c r="AP88" s="262"/>
      <c r="AS88" s="247"/>
      <c r="AT88" s="247"/>
      <c r="AU88" s="247"/>
      <c r="AV88" s="247"/>
      <c r="AW88" s="247"/>
      <c r="AX88" s="247"/>
      <c r="AY88" s="247"/>
      <c r="AZ88" s="247"/>
      <c r="BA88" s="247"/>
      <c r="BC88" s="208" t="str">
        <f t="shared" si="11"/>
        <v/>
      </c>
      <c r="BD88" s="208" t="str">
        <f t="shared" si="11"/>
        <v/>
      </c>
      <c r="BE88" s="208" t="str">
        <f t="shared" si="11"/>
        <v/>
      </c>
      <c r="BF88" s="208" t="str">
        <f t="shared" si="11"/>
        <v/>
      </c>
      <c r="BG88" s="208" t="str">
        <f t="shared" si="11"/>
        <v/>
      </c>
      <c r="BH88" s="208" t="str">
        <f t="shared" si="11"/>
        <v/>
      </c>
      <c r="BI88" s="208" t="str">
        <f t="shared" si="11"/>
        <v/>
      </c>
    </row>
    <row r="89" spans="2:61" ht="17.5" customHeight="1">
      <c r="B89" s="254"/>
      <c r="C89" s="155"/>
      <c r="D89" s="160"/>
      <c r="E89" s="286"/>
      <c r="F89" s="131"/>
      <c r="G89" s="150"/>
      <c r="H89" s="255"/>
      <c r="I89" s="256"/>
      <c r="J89" s="256"/>
      <c r="K89" s="256"/>
      <c r="L89" s="256"/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7"/>
      <c r="AM89" s="119">
        <f t="shared" si="12"/>
        <v>0</v>
      </c>
      <c r="AN89" s="119">
        <f t="shared" si="13"/>
        <v>0</v>
      </c>
      <c r="AO89" s="119"/>
      <c r="AP89" s="262"/>
      <c r="AS89" s="247"/>
      <c r="AT89" s="247"/>
      <c r="AU89" s="247"/>
      <c r="AV89" s="247"/>
      <c r="AW89" s="247"/>
      <c r="AX89" s="247"/>
      <c r="AY89" s="247"/>
      <c r="AZ89" s="247"/>
      <c r="BA89" s="247"/>
      <c r="BC89" s="208" t="str">
        <f t="shared" si="11"/>
        <v/>
      </c>
      <c r="BD89" s="208" t="str">
        <f t="shared" si="11"/>
        <v/>
      </c>
      <c r="BE89" s="208" t="str">
        <f t="shared" si="11"/>
        <v/>
      </c>
      <c r="BF89" s="208" t="str">
        <f t="shared" si="11"/>
        <v/>
      </c>
      <c r="BG89" s="208" t="str">
        <f t="shared" si="11"/>
        <v/>
      </c>
      <c r="BH89" s="208" t="str">
        <f t="shared" si="11"/>
        <v/>
      </c>
      <c r="BI89" s="208" t="str">
        <f t="shared" si="11"/>
        <v/>
      </c>
    </row>
    <row r="90" spans="2:61" ht="17.5" customHeight="1">
      <c r="B90" s="254"/>
      <c r="C90" s="155"/>
      <c r="D90" s="160"/>
      <c r="E90" s="286"/>
      <c r="F90" s="131"/>
      <c r="G90" s="161"/>
      <c r="H90" s="255"/>
      <c r="I90" s="256"/>
      <c r="J90" s="256"/>
      <c r="K90" s="256"/>
      <c r="L90" s="256"/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7"/>
      <c r="AM90" s="119">
        <f t="shared" si="12"/>
        <v>0</v>
      </c>
      <c r="AN90" s="119">
        <f t="shared" si="13"/>
        <v>0</v>
      </c>
      <c r="AO90" s="119"/>
      <c r="AP90" s="262"/>
      <c r="AS90" s="247"/>
      <c r="AT90" s="247"/>
      <c r="AU90" s="247"/>
      <c r="AV90" s="247"/>
      <c r="AW90" s="247"/>
      <c r="AX90" s="247"/>
      <c r="AY90" s="247"/>
      <c r="AZ90" s="247"/>
      <c r="BA90" s="247"/>
      <c r="BC90" s="208" t="str">
        <f t="shared" si="11"/>
        <v/>
      </c>
      <c r="BD90" s="208" t="str">
        <f t="shared" si="11"/>
        <v/>
      </c>
      <c r="BE90" s="208" t="str">
        <f t="shared" si="11"/>
        <v/>
      </c>
      <c r="BF90" s="208" t="str">
        <f t="shared" si="11"/>
        <v/>
      </c>
      <c r="BG90" s="208" t="str">
        <f t="shared" si="11"/>
        <v/>
      </c>
      <c r="BH90" s="208" t="str">
        <f t="shared" si="11"/>
        <v/>
      </c>
      <c r="BI90" s="208" t="str">
        <f t="shared" si="11"/>
        <v/>
      </c>
    </row>
    <row r="91" spans="2:61" ht="17.5" customHeight="1">
      <c r="B91" s="254"/>
      <c r="C91" s="155"/>
      <c r="D91" s="160"/>
      <c r="E91" s="286"/>
      <c r="F91" s="131"/>
      <c r="G91" s="161"/>
      <c r="H91" s="255"/>
      <c r="I91" s="256"/>
      <c r="J91" s="256"/>
      <c r="K91" s="256"/>
      <c r="L91" s="256"/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7"/>
      <c r="AM91" s="119">
        <f t="shared" si="12"/>
        <v>0</v>
      </c>
      <c r="AN91" s="119">
        <f t="shared" si="13"/>
        <v>0</v>
      </c>
      <c r="AO91" s="119"/>
      <c r="AP91" s="262"/>
      <c r="AS91" s="247"/>
      <c r="AT91" s="247"/>
      <c r="AU91" s="247"/>
      <c r="AV91" s="247"/>
      <c r="AW91" s="247"/>
      <c r="AX91" s="247"/>
      <c r="AY91" s="247"/>
      <c r="AZ91" s="247"/>
      <c r="BA91" s="247"/>
      <c r="BC91" s="208" t="str">
        <f t="shared" si="11"/>
        <v/>
      </c>
      <c r="BD91" s="208" t="str">
        <f t="shared" si="11"/>
        <v/>
      </c>
      <c r="BE91" s="208" t="str">
        <f t="shared" si="11"/>
        <v/>
      </c>
      <c r="BF91" s="208" t="str">
        <f t="shared" si="11"/>
        <v/>
      </c>
      <c r="BG91" s="208" t="str">
        <f t="shared" si="11"/>
        <v/>
      </c>
      <c r="BH91" s="208" t="str">
        <f t="shared" si="11"/>
        <v/>
      </c>
      <c r="BI91" s="208" t="str">
        <f t="shared" si="11"/>
        <v/>
      </c>
    </row>
    <row r="92" spans="2:61" ht="17.5" customHeight="1">
      <c r="B92" s="254"/>
      <c r="C92" s="155"/>
      <c r="D92" s="160"/>
      <c r="E92" s="286"/>
      <c r="F92" s="131"/>
      <c r="G92" s="150"/>
      <c r="H92" s="255"/>
      <c r="I92" s="256"/>
      <c r="J92" s="256"/>
      <c r="K92" s="256"/>
      <c r="L92" s="256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7"/>
      <c r="AM92" s="119">
        <f t="shared" si="12"/>
        <v>0</v>
      </c>
      <c r="AN92" s="119">
        <f t="shared" si="13"/>
        <v>0</v>
      </c>
      <c r="AO92" s="119"/>
      <c r="AP92" s="262"/>
      <c r="AS92" s="247"/>
      <c r="AT92" s="247"/>
      <c r="AU92" s="247"/>
      <c r="AV92" s="247"/>
      <c r="AW92" s="247"/>
      <c r="AX92" s="247"/>
      <c r="AY92" s="247"/>
      <c r="AZ92" s="247"/>
      <c r="BA92" s="247"/>
      <c r="BC92" s="208" t="str">
        <f t="shared" si="11"/>
        <v/>
      </c>
      <c r="BD92" s="208" t="str">
        <f t="shared" si="11"/>
        <v/>
      </c>
      <c r="BE92" s="208" t="str">
        <f t="shared" si="11"/>
        <v/>
      </c>
      <c r="BF92" s="208" t="str">
        <f t="shared" si="11"/>
        <v/>
      </c>
      <c r="BG92" s="208" t="str">
        <f t="shared" si="11"/>
        <v/>
      </c>
      <c r="BH92" s="208" t="str">
        <f t="shared" si="11"/>
        <v/>
      </c>
      <c r="BI92" s="208" t="str">
        <f t="shared" si="11"/>
        <v/>
      </c>
    </row>
    <row r="93" spans="2:61" ht="17.5" customHeight="1">
      <c r="B93" s="254"/>
      <c r="C93" s="155"/>
      <c r="D93" s="160"/>
      <c r="E93" s="286"/>
      <c r="F93" s="131"/>
      <c r="G93" s="150"/>
      <c r="H93" s="255"/>
      <c r="I93" s="256"/>
      <c r="J93" s="256"/>
      <c r="K93" s="256"/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7"/>
      <c r="AM93" s="119">
        <f t="shared" si="12"/>
        <v>0</v>
      </c>
      <c r="AN93" s="119">
        <f t="shared" si="13"/>
        <v>0</v>
      </c>
      <c r="AO93" s="119"/>
      <c r="AP93" s="262"/>
      <c r="AS93" s="247"/>
      <c r="AT93" s="247"/>
      <c r="AU93" s="247"/>
      <c r="AV93" s="247"/>
      <c r="AW93" s="247"/>
      <c r="AX93" s="247"/>
      <c r="AY93" s="247"/>
      <c r="AZ93" s="247"/>
      <c r="BA93" s="247"/>
      <c r="BC93" s="208" t="str">
        <f t="shared" si="11"/>
        <v/>
      </c>
      <c r="BD93" s="208" t="str">
        <f t="shared" si="11"/>
        <v/>
      </c>
      <c r="BE93" s="208" t="str">
        <f t="shared" si="11"/>
        <v/>
      </c>
      <c r="BF93" s="208" t="str">
        <f t="shared" si="11"/>
        <v/>
      </c>
      <c r="BG93" s="208" t="str">
        <f t="shared" si="11"/>
        <v/>
      </c>
      <c r="BH93" s="208" t="str">
        <f t="shared" si="11"/>
        <v/>
      </c>
      <c r="BI93" s="208" t="str">
        <f t="shared" si="11"/>
        <v/>
      </c>
    </row>
    <row r="94" spans="2:61" ht="17.5" customHeight="1">
      <c r="B94" s="254"/>
      <c r="C94" s="155"/>
      <c r="D94" s="160"/>
      <c r="E94" s="286"/>
      <c r="F94" s="131"/>
      <c r="G94" s="150"/>
      <c r="H94" s="255"/>
      <c r="I94" s="256"/>
      <c r="J94" s="256"/>
      <c r="K94" s="256"/>
      <c r="L94" s="256"/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7"/>
      <c r="AM94" s="119">
        <f t="shared" si="12"/>
        <v>0</v>
      </c>
      <c r="AN94" s="119">
        <f t="shared" si="13"/>
        <v>0</v>
      </c>
      <c r="AO94" s="119"/>
      <c r="AP94" s="262"/>
      <c r="AS94" s="247"/>
      <c r="AT94" s="247"/>
      <c r="AU94" s="247"/>
      <c r="AV94" s="247"/>
      <c r="AW94" s="247"/>
      <c r="AX94" s="247"/>
      <c r="AY94" s="247"/>
      <c r="AZ94" s="247"/>
      <c r="BA94" s="247"/>
      <c r="BC94" s="208" t="str">
        <f t="shared" si="11"/>
        <v/>
      </c>
      <c r="BD94" s="208" t="str">
        <f t="shared" si="11"/>
        <v/>
      </c>
      <c r="BE94" s="208" t="str">
        <f t="shared" si="11"/>
        <v/>
      </c>
      <c r="BF94" s="208" t="str">
        <f t="shared" si="11"/>
        <v/>
      </c>
      <c r="BG94" s="208" t="str">
        <f t="shared" si="11"/>
        <v/>
      </c>
      <c r="BH94" s="208" t="str">
        <f t="shared" si="11"/>
        <v/>
      </c>
      <c r="BI94" s="208" t="str">
        <f t="shared" si="11"/>
        <v/>
      </c>
    </row>
    <row r="95" spans="2:61" ht="17.5" customHeight="1">
      <c r="B95" s="254"/>
      <c r="C95" s="267"/>
      <c r="D95" s="160"/>
      <c r="E95" s="286"/>
      <c r="F95" s="131"/>
      <c r="G95" s="161"/>
      <c r="H95" s="268"/>
      <c r="I95" s="269"/>
      <c r="J95" s="269"/>
      <c r="K95" s="269"/>
      <c r="L95" s="269"/>
      <c r="M95" s="269"/>
      <c r="N95" s="269"/>
      <c r="O95" s="269"/>
      <c r="P95" s="269"/>
      <c r="Q95" s="269"/>
      <c r="R95" s="269"/>
      <c r="S95" s="269"/>
      <c r="T95" s="269"/>
      <c r="U95" s="269"/>
      <c r="V95" s="269"/>
      <c r="W95" s="269"/>
      <c r="X95" s="269"/>
      <c r="Y95" s="269"/>
      <c r="Z95" s="269"/>
      <c r="AA95" s="269"/>
      <c r="AB95" s="269"/>
      <c r="AC95" s="269"/>
      <c r="AD95" s="269"/>
      <c r="AE95" s="269"/>
      <c r="AF95" s="269"/>
      <c r="AG95" s="269"/>
      <c r="AH95" s="269"/>
      <c r="AI95" s="269"/>
      <c r="AJ95" s="269"/>
      <c r="AK95" s="269"/>
      <c r="AL95" s="270"/>
      <c r="AM95" s="119">
        <f t="shared" si="12"/>
        <v>0</v>
      </c>
      <c r="AN95" s="119">
        <f t="shared" si="13"/>
        <v>0</v>
      </c>
      <c r="AO95" s="119"/>
      <c r="AP95" s="262"/>
      <c r="AS95" s="247"/>
      <c r="AT95" s="247"/>
      <c r="AU95" s="247"/>
      <c r="AV95" s="247"/>
      <c r="AW95" s="247"/>
      <c r="AX95" s="247"/>
      <c r="AY95" s="247"/>
      <c r="AZ95" s="247"/>
      <c r="BA95" s="247"/>
      <c r="BC95" s="208" t="str">
        <f t="shared" si="11"/>
        <v/>
      </c>
      <c r="BD95" s="208" t="str">
        <f t="shared" si="11"/>
        <v/>
      </c>
      <c r="BE95" s="208" t="str">
        <f t="shared" si="11"/>
        <v/>
      </c>
      <c r="BF95" s="208" t="str">
        <f t="shared" ref="BF95:BI119" si="14">IFERROR(IF(AX95="","",MID($AS95,3,2))*1,"")</f>
        <v/>
      </c>
      <c r="BG95" s="208" t="str">
        <f t="shared" si="14"/>
        <v/>
      </c>
      <c r="BH95" s="208" t="str">
        <f t="shared" si="14"/>
        <v/>
      </c>
      <c r="BI95" s="208" t="str">
        <f t="shared" si="14"/>
        <v/>
      </c>
    </row>
    <row r="96" spans="2:61" ht="17.5" customHeight="1">
      <c r="B96" s="254"/>
      <c r="C96" s="267"/>
      <c r="D96" s="160"/>
      <c r="E96" s="286"/>
      <c r="F96" s="131"/>
      <c r="G96" s="161"/>
      <c r="H96" s="268"/>
      <c r="I96" s="269"/>
      <c r="J96" s="269"/>
      <c r="K96" s="269"/>
      <c r="L96" s="269"/>
      <c r="M96" s="269"/>
      <c r="N96" s="269"/>
      <c r="O96" s="269"/>
      <c r="P96" s="269"/>
      <c r="Q96" s="269"/>
      <c r="R96" s="269"/>
      <c r="S96" s="269"/>
      <c r="T96" s="269"/>
      <c r="U96" s="269"/>
      <c r="V96" s="269"/>
      <c r="W96" s="269"/>
      <c r="X96" s="269"/>
      <c r="Y96" s="269"/>
      <c r="Z96" s="269"/>
      <c r="AA96" s="269"/>
      <c r="AB96" s="269"/>
      <c r="AC96" s="269"/>
      <c r="AD96" s="269"/>
      <c r="AE96" s="269"/>
      <c r="AF96" s="269"/>
      <c r="AG96" s="269"/>
      <c r="AH96" s="269"/>
      <c r="AI96" s="269"/>
      <c r="AJ96" s="269"/>
      <c r="AK96" s="269"/>
      <c r="AL96" s="270"/>
      <c r="AM96" s="119">
        <f t="shared" si="12"/>
        <v>0</v>
      </c>
      <c r="AN96" s="119">
        <f t="shared" si="13"/>
        <v>0</v>
      </c>
      <c r="AO96" s="119"/>
      <c r="AP96" s="262"/>
      <c r="AS96" s="247"/>
      <c r="AT96" s="247"/>
      <c r="AU96" s="247"/>
      <c r="AV96" s="247"/>
      <c r="AW96" s="247"/>
      <c r="AX96" s="247"/>
      <c r="AY96" s="247"/>
      <c r="AZ96" s="247"/>
      <c r="BA96" s="247"/>
      <c r="BC96" s="208" t="str">
        <f t="shared" ref="BC96:BE119" si="15">IFERROR(IF(AU96="","",MID($AS96,3,2))*1,"")</f>
        <v/>
      </c>
      <c r="BD96" s="208" t="str">
        <f t="shared" si="15"/>
        <v/>
      </c>
      <c r="BE96" s="208" t="str">
        <f t="shared" si="15"/>
        <v/>
      </c>
      <c r="BF96" s="208" t="str">
        <f t="shared" si="14"/>
        <v/>
      </c>
      <c r="BG96" s="208" t="str">
        <f t="shared" si="14"/>
        <v/>
      </c>
      <c r="BH96" s="208" t="str">
        <f t="shared" si="14"/>
        <v/>
      </c>
      <c r="BI96" s="208" t="str">
        <f t="shared" si="14"/>
        <v/>
      </c>
    </row>
    <row r="97" spans="2:61" ht="17.5" customHeight="1">
      <c r="B97" s="271"/>
      <c r="C97" s="155"/>
      <c r="D97" s="160"/>
      <c r="E97" s="286"/>
      <c r="F97" s="131"/>
      <c r="G97" s="161"/>
      <c r="H97" s="255"/>
      <c r="I97" s="256"/>
      <c r="J97" s="256"/>
      <c r="K97" s="256"/>
      <c r="L97" s="256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7"/>
      <c r="AM97" s="119">
        <f t="shared" si="12"/>
        <v>0</v>
      </c>
      <c r="AN97" s="119">
        <f t="shared" si="13"/>
        <v>0</v>
      </c>
      <c r="AO97" s="119"/>
      <c r="AP97" s="262"/>
      <c r="AS97" s="247"/>
      <c r="AT97" s="247"/>
      <c r="AU97" s="247"/>
      <c r="AV97" s="247"/>
      <c r="AW97" s="247"/>
      <c r="AX97" s="247"/>
      <c r="AY97" s="247"/>
      <c r="AZ97" s="247"/>
      <c r="BA97" s="247"/>
      <c r="BC97" s="208" t="str">
        <f t="shared" si="15"/>
        <v/>
      </c>
      <c r="BD97" s="208" t="str">
        <f t="shared" si="15"/>
        <v/>
      </c>
      <c r="BE97" s="208" t="str">
        <f t="shared" si="15"/>
        <v/>
      </c>
      <c r="BF97" s="208" t="str">
        <f t="shared" si="14"/>
        <v/>
      </c>
      <c r="BG97" s="208" t="str">
        <f t="shared" si="14"/>
        <v/>
      </c>
      <c r="BH97" s="208" t="str">
        <f t="shared" si="14"/>
        <v/>
      </c>
      <c r="BI97" s="208" t="str">
        <f t="shared" si="14"/>
        <v/>
      </c>
    </row>
    <row r="98" spans="2:61" ht="17.5" customHeight="1">
      <c r="B98" s="271"/>
      <c r="C98" s="155"/>
      <c r="D98" s="160"/>
      <c r="E98" s="286"/>
      <c r="F98" s="131"/>
      <c r="G98" s="161"/>
      <c r="H98" s="255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7"/>
      <c r="AM98" s="119">
        <f t="shared" si="12"/>
        <v>0</v>
      </c>
      <c r="AN98" s="119">
        <f t="shared" si="13"/>
        <v>0</v>
      </c>
      <c r="AO98" s="119"/>
      <c r="AP98" s="262"/>
      <c r="AU98" s="272"/>
      <c r="AV98" s="272"/>
      <c r="AW98" s="272"/>
      <c r="AX98" s="272"/>
      <c r="AY98" s="272"/>
      <c r="AZ98" s="272"/>
      <c r="BA98" s="272"/>
      <c r="BC98" s="208" t="str">
        <f t="shared" si="15"/>
        <v/>
      </c>
      <c r="BD98" s="208" t="str">
        <f t="shared" si="15"/>
        <v/>
      </c>
      <c r="BE98" s="208" t="str">
        <f t="shared" si="15"/>
        <v/>
      </c>
      <c r="BF98" s="208" t="str">
        <f t="shared" si="14"/>
        <v/>
      </c>
      <c r="BG98" s="208" t="str">
        <f t="shared" si="14"/>
        <v/>
      </c>
      <c r="BH98" s="208" t="str">
        <f t="shared" si="14"/>
        <v/>
      </c>
      <c r="BI98" s="208" t="str">
        <f t="shared" si="14"/>
        <v/>
      </c>
    </row>
    <row r="99" spans="2:61" ht="17.5" customHeight="1">
      <c r="B99" s="271"/>
      <c r="C99" s="155"/>
      <c r="D99" s="160"/>
      <c r="E99" s="286"/>
      <c r="F99" s="131"/>
      <c r="G99" s="161"/>
      <c r="H99" s="255"/>
      <c r="I99" s="256"/>
      <c r="J99" s="256"/>
      <c r="K99" s="256"/>
      <c r="L99" s="256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7"/>
      <c r="AM99" s="119">
        <f t="shared" si="12"/>
        <v>0</v>
      </c>
      <c r="AN99" s="119">
        <f t="shared" si="13"/>
        <v>0</v>
      </c>
      <c r="AO99" s="119"/>
      <c r="AP99" s="262"/>
      <c r="AU99" s="272"/>
      <c r="AV99" s="272"/>
      <c r="AW99" s="272"/>
      <c r="AX99" s="272"/>
      <c r="AY99" s="272"/>
      <c r="AZ99" s="272"/>
      <c r="BA99" s="272"/>
      <c r="BC99" s="208" t="str">
        <f t="shared" si="15"/>
        <v/>
      </c>
      <c r="BD99" s="208" t="str">
        <f t="shared" si="15"/>
        <v/>
      </c>
      <c r="BE99" s="208" t="str">
        <f t="shared" si="15"/>
        <v/>
      </c>
      <c r="BF99" s="208" t="str">
        <f t="shared" si="14"/>
        <v/>
      </c>
      <c r="BG99" s="208" t="str">
        <f t="shared" si="14"/>
        <v/>
      </c>
      <c r="BH99" s="208" t="str">
        <f t="shared" si="14"/>
        <v/>
      </c>
      <c r="BI99" s="208" t="str">
        <f t="shared" si="14"/>
        <v/>
      </c>
    </row>
    <row r="100" spans="2:61" ht="17.5" customHeight="1">
      <c r="B100" s="271"/>
      <c r="C100" s="230"/>
      <c r="D100" s="160"/>
      <c r="E100" s="286"/>
      <c r="F100" s="131"/>
      <c r="G100" s="234"/>
      <c r="H100" s="255"/>
      <c r="I100" s="256"/>
      <c r="J100" s="256"/>
      <c r="K100" s="256"/>
      <c r="L100" s="256"/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7"/>
      <c r="AM100" s="119">
        <f t="shared" si="12"/>
        <v>0</v>
      </c>
      <c r="AN100" s="119">
        <f t="shared" si="13"/>
        <v>0</v>
      </c>
      <c r="AO100" s="119"/>
      <c r="AP100" s="262"/>
      <c r="AU100" s="272"/>
      <c r="AV100" s="272"/>
      <c r="AW100" s="272"/>
      <c r="AX100" s="272"/>
      <c r="AY100" s="272"/>
      <c r="AZ100" s="272"/>
      <c r="BA100" s="272"/>
      <c r="BC100" s="208" t="str">
        <f t="shared" si="15"/>
        <v/>
      </c>
      <c r="BD100" s="208" t="str">
        <f t="shared" si="15"/>
        <v/>
      </c>
      <c r="BE100" s="208" t="str">
        <f t="shared" si="15"/>
        <v/>
      </c>
      <c r="BF100" s="208" t="str">
        <f t="shared" si="14"/>
        <v/>
      </c>
      <c r="BG100" s="208" t="str">
        <f t="shared" si="14"/>
        <v/>
      </c>
      <c r="BH100" s="208" t="str">
        <f t="shared" si="14"/>
        <v/>
      </c>
      <c r="BI100" s="208" t="str">
        <f t="shared" si="14"/>
        <v/>
      </c>
    </row>
    <row r="101" spans="2:61" ht="17.5" customHeight="1">
      <c r="B101" s="271"/>
      <c r="C101" s="155"/>
      <c r="D101" s="160"/>
      <c r="E101" s="286"/>
      <c r="F101" s="131"/>
      <c r="G101" s="161"/>
      <c r="H101" s="255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7"/>
      <c r="AM101" s="119">
        <f t="shared" si="12"/>
        <v>0</v>
      </c>
      <c r="AN101" s="119">
        <f t="shared" si="13"/>
        <v>0</v>
      </c>
      <c r="AO101" s="119"/>
      <c r="AP101" s="262"/>
      <c r="AU101" s="272"/>
      <c r="AV101" s="272"/>
      <c r="AW101" s="272"/>
      <c r="AX101" s="272"/>
      <c r="AY101" s="272"/>
      <c r="AZ101" s="272"/>
      <c r="BA101" s="272"/>
      <c r="BC101" s="208" t="str">
        <f t="shared" si="15"/>
        <v/>
      </c>
      <c r="BD101" s="208" t="str">
        <f t="shared" si="15"/>
        <v/>
      </c>
      <c r="BE101" s="208" t="str">
        <f t="shared" si="15"/>
        <v/>
      </c>
      <c r="BF101" s="208" t="str">
        <f t="shared" si="14"/>
        <v/>
      </c>
      <c r="BG101" s="208" t="str">
        <f t="shared" si="14"/>
        <v/>
      </c>
      <c r="BH101" s="208" t="str">
        <f t="shared" si="14"/>
        <v/>
      </c>
      <c r="BI101" s="208" t="str">
        <f t="shared" si="14"/>
        <v/>
      </c>
    </row>
    <row r="102" spans="2:61" ht="17.5" customHeight="1">
      <c r="B102" s="271"/>
      <c r="C102" s="155"/>
      <c r="D102" s="160"/>
      <c r="E102" s="286"/>
      <c r="F102" s="131"/>
      <c r="G102" s="150"/>
      <c r="H102" s="255"/>
      <c r="I102" s="256"/>
      <c r="J102" s="256"/>
      <c r="K102" s="256"/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7"/>
      <c r="AM102" s="119">
        <f t="shared" si="12"/>
        <v>0</v>
      </c>
      <c r="AN102" s="119">
        <f t="shared" si="13"/>
        <v>0</v>
      </c>
      <c r="AO102" s="119"/>
      <c r="AP102" s="262"/>
      <c r="AU102" s="272"/>
      <c r="AV102" s="272"/>
      <c r="AW102" s="272"/>
      <c r="AX102" s="272"/>
      <c r="AY102" s="272"/>
      <c r="AZ102" s="272"/>
      <c r="BA102" s="272"/>
      <c r="BC102" s="208" t="str">
        <f t="shared" si="15"/>
        <v/>
      </c>
      <c r="BD102" s="208" t="str">
        <f t="shared" si="15"/>
        <v/>
      </c>
      <c r="BE102" s="208" t="str">
        <f t="shared" si="15"/>
        <v/>
      </c>
      <c r="BF102" s="208" t="str">
        <f t="shared" si="14"/>
        <v/>
      </c>
      <c r="BG102" s="208" t="str">
        <f t="shared" si="14"/>
        <v/>
      </c>
      <c r="BH102" s="208" t="str">
        <f t="shared" si="14"/>
        <v/>
      </c>
      <c r="BI102" s="208" t="str">
        <f t="shared" si="14"/>
        <v/>
      </c>
    </row>
    <row r="103" spans="2:61" ht="17.5" customHeight="1">
      <c r="B103" s="273"/>
      <c r="C103" s="155"/>
      <c r="D103" s="160"/>
      <c r="E103" s="286"/>
      <c r="F103" s="106"/>
      <c r="G103" s="161"/>
      <c r="H103" s="255"/>
      <c r="I103" s="256"/>
      <c r="J103" s="256"/>
      <c r="K103" s="256"/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7"/>
      <c r="AM103" s="119">
        <f t="shared" si="12"/>
        <v>0</v>
      </c>
      <c r="AN103" s="119">
        <f t="shared" si="13"/>
        <v>0</v>
      </c>
      <c r="AO103" s="119"/>
      <c r="AP103" s="239"/>
      <c r="AU103" s="272"/>
      <c r="AV103" s="272"/>
      <c r="AW103" s="272"/>
      <c r="AX103" s="272"/>
      <c r="AY103" s="272"/>
      <c r="AZ103" s="272"/>
      <c r="BA103" s="272"/>
      <c r="BC103" s="208" t="str">
        <f t="shared" si="15"/>
        <v/>
      </c>
      <c r="BD103" s="208" t="str">
        <f t="shared" si="15"/>
        <v/>
      </c>
      <c r="BE103" s="208" t="str">
        <f t="shared" si="15"/>
        <v/>
      </c>
      <c r="BF103" s="208" t="str">
        <f t="shared" si="14"/>
        <v/>
      </c>
      <c r="BG103" s="208" t="str">
        <f t="shared" si="14"/>
        <v/>
      </c>
      <c r="BH103" s="208" t="str">
        <f t="shared" si="14"/>
        <v/>
      </c>
      <c r="BI103" s="208" t="str">
        <f t="shared" si="14"/>
        <v/>
      </c>
    </row>
    <row r="104" spans="2:61" ht="17.5" customHeight="1">
      <c r="B104" s="273"/>
      <c r="C104" s="155"/>
      <c r="D104" s="160"/>
      <c r="E104" s="287"/>
      <c r="F104" s="131"/>
      <c r="G104" s="161"/>
      <c r="H104" s="255"/>
      <c r="I104" s="256"/>
      <c r="J104" s="256"/>
      <c r="K104" s="256"/>
      <c r="L104" s="256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7"/>
      <c r="AM104" s="119">
        <f t="shared" si="12"/>
        <v>0</v>
      </c>
      <c r="AN104" s="119">
        <f t="shared" si="13"/>
        <v>0</v>
      </c>
      <c r="AO104" s="119"/>
      <c r="AP104" s="262"/>
      <c r="AU104" s="272"/>
      <c r="AV104" s="272"/>
      <c r="AW104" s="272"/>
      <c r="AX104" s="272"/>
      <c r="AY104" s="272"/>
      <c r="AZ104" s="272"/>
      <c r="BA104" s="272"/>
      <c r="BC104" s="208" t="str">
        <f t="shared" si="15"/>
        <v/>
      </c>
      <c r="BD104" s="208" t="str">
        <f t="shared" si="15"/>
        <v/>
      </c>
      <c r="BE104" s="208" t="str">
        <f t="shared" si="15"/>
        <v/>
      </c>
      <c r="BF104" s="208" t="str">
        <f t="shared" si="14"/>
        <v/>
      </c>
      <c r="BG104" s="208" t="str">
        <f t="shared" si="14"/>
        <v/>
      </c>
      <c r="BH104" s="208" t="str">
        <f t="shared" si="14"/>
        <v/>
      </c>
      <c r="BI104" s="208" t="str">
        <f t="shared" si="14"/>
        <v/>
      </c>
    </row>
    <row r="105" spans="2:61" ht="17.5" customHeight="1">
      <c r="B105" s="273"/>
      <c r="C105" s="155"/>
      <c r="D105" s="160"/>
      <c r="E105" s="286"/>
      <c r="F105" s="131"/>
      <c r="G105" s="161"/>
      <c r="H105" s="255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7"/>
      <c r="AM105" s="119">
        <f t="shared" si="12"/>
        <v>0</v>
      </c>
      <c r="AN105" s="119">
        <f t="shared" si="13"/>
        <v>0</v>
      </c>
      <c r="AO105" s="119"/>
      <c r="AP105" s="262"/>
      <c r="AU105" s="272"/>
      <c r="AV105" s="272"/>
      <c r="AW105" s="272"/>
      <c r="AX105" s="272"/>
      <c r="AY105" s="272"/>
      <c r="AZ105" s="272"/>
      <c r="BA105" s="272"/>
      <c r="BC105" s="208" t="str">
        <f t="shared" si="15"/>
        <v/>
      </c>
      <c r="BD105" s="208" t="str">
        <f t="shared" si="15"/>
        <v/>
      </c>
      <c r="BE105" s="208" t="str">
        <f t="shared" si="15"/>
        <v/>
      </c>
      <c r="BF105" s="208" t="str">
        <f t="shared" si="14"/>
        <v/>
      </c>
      <c r="BG105" s="208" t="str">
        <f t="shared" si="14"/>
        <v/>
      </c>
      <c r="BH105" s="208" t="str">
        <f t="shared" si="14"/>
        <v/>
      </c>
      <c r="BI105" s="208" t="str">
        <f t="shared" si="14"/>
        <v/>
      </c>
    </row>
    <row r="106" spans="2:61" ht="17.5" customHeight="1">
      <c r="B106" s="273"/>
      <c r="C106" s="155"/>
      <c r="D106" s="160"/>
      <c r="E106" s="286"/>
      <c r="F106" s="131"/>
      <c r="G106" s="161"/>
      <c r="H106" s="255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7"/>
      <c r="AM106" s="119">
        <f t="shared" si="12"/>
        <v>0</v>
      </c>
      <c r="AN106" s="119">
        <f t="shared" si="13"/>
        <v>0</v>
      </c>
      <c r="AO106" s="119"/>
      <c r="AP106" s="239"/>
      <c r="AU106" s="272"/>
      <c r="AV106" s="272"/>
      <c r="AW106" s="272"/>
      <c r="AX106" s="272"/>
      <c r="AY106" s="272"/>
      <c r="AZ106" s="272"/>
      <c r="BA106" s="272"/>
      <c r="BC106" s="208" t="str">
        <f t="shared" si="15"/>
        <v/>
      </c>
      <c r="BD106" s="208" t="str">
        <f t="shared" si="15"/>
        <v/>
      </c>
      <c r="BE106" s="208" t="str">
        <f t="shared" si="15"/>
        <v/>
      </c>
      <c r="BF106" s="208" t="str">
        <f t="shared" si="14"/>
        <v/>
      </c>
      <c r="BG106" s="208" t="str">
        <f t="shared" si="14"/>
        <v/>
      </c>
      <c r="BH106" s="208" t="str">
        <f t="shared" si="14"/>
        <v/>
      </c>
      <c r="BI106" s="208" t="str">
        <f t="shared" si="14"/>
        <v/>
      </c>
    </row>
    <row r="107" spans="2:61" ht="17.5" customHeight="1">
      <c r="B107" s="273"/>
      <c r="C107" s="155"/>
      <c r="D107" s="160"/>
      <c r="E107" s="286"/>
      <c r="F107" s="131"/>
      <c r="G107" s="161"/>
      <c r="H107" s="255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7"/>
      <c r="AM107" s="119">
        <f t="shared" si="12"/>
        <v>0</v>
      </c>
      <c r="AN107" s="119">
        <f t="shared" si="13"/>
        <v>0</v>
      </c>
      <c r="AO107" s="119"/>
      <c r="AP107" s="262"/>
      <c r="AU107" s="272"/>
      <c r="AV107" s="272"/>
      <c r="AW107" s="272"/>
      <c r="AX107" s="272"/>
      <c r="AY107" s="272"/>
      <c r="AZ107" s="272"/>
      <c r="BA107" s="272"/>
      <c r="BC107" s="208" t="str">
        <f t="shared" si="15"/>
        <v/>
      </c>
      <c r="BD107" s="208" t="str">
        <f t="shared" si="15"/>
        <v/>
      </c>
      <c r="BE107" s="208" t="str">
        <f t="shared" si="15"/>
        <v/>
      </c>
      <c r="BF107" s="208" t="str">
        <f t="shared" si="14"/>
        <v/>
      </c>
      <c r="BG107" s="208" t="str">
        <f t="shared" si="14"/>
        <v/>
      </c>
      <c r="BH107" s="208" t="str">
        <f t="shared" si="14"/>
        <v/>
      </c>
      <c r="BI107" s="208" t="str">
        <f t="shared" si="14"/>
        <v/>
      </c>
    </row>
    <row r="108" spans="2:61" ht="17.5" customHeight="1">
      <c r="B108" s="273"/>
      <c r="C108" s="155"/>
      <c r="D108" s="160"/>
      <c r="E108" s="286"/>
      <c r="F108" s="131"/>
      <c r="G108" s="161"/>
      <c r="H108" s="255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7"/>
      <c r="AM108" s="119">
        <f t="shared" si="12"/>
        <v>0</v>
      </c>
      <c r="AN108" s="119">
        <f t="shared" si="13"/>
        <v>0</v>
      </c>
      <c r="AO108" s="119"/>
      <c r="AP108" s="262"/>
      <c r="AU108" s="272"/>
      <c r="AV108" s="272"/>
      <c r="AW108" s="272"/>
      <c r="AX108" s="272"/>
      <c r="AY108" s="272"/>
      <c r="AZ108" s="272"/>
      <c r="BA108" s="272"/>
      <c r="BC108" s="208" t="str">
        <f t="shared" si="15"/>
        <v/>
      </c>
      <c r="BD108" s="208" t="str">
        <f t="shared" si="15"/>
        <v/>
      </c>
      <c r="BE108" s="208" t="str">
        <f t="shared" si="15"/>
        <v/>
      </c>
      <c r="BF108" s="208" t="str">
        <f t="shared" si="14"/>
        <v/>
      </c>
      <c r="BG108" s="208" t="str">
        <f t="shared" si="14"/>
        <v/>
      </c>
      <c r="BH108" s="208" t="str">
        <f t="shared" si="14"/>
        <v/>
      </c>
      <c r="BI108" s="208" t="str">
        <f t="shared" si="14"/>
        <v/>
      </c>
    </row>
    <row r="109" spans="2:61" ht="17.5" customHeight="1">
      <c r="B109" s="273"/>
      <c r="C109" s="155"/>
      <c r="D109" s="160"/>
      <c r="E109" s="286"/>
      <c r="F109" s="131"/>
      <c r="G109" s="161"/>
      <c r="H109" s="255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7"/>
      <c r="AM109" s="119">
        <f t="shared" si="12"/>
        <v>0</v>
      </c>
      <c r="AN109" s="119">
        <f t="shared" si="13"/>
        <v>0</v>
      </c>
      <c r="AO109" s="119"/>
      <c r="AP109" s="239"/>
      <c r="AU109" s="272"/>
      <c r="AV109" s="272"/>
      <c r="AW109" s="272"/>
      <c r="AX109" s="272"/>
      <c r="AY109" s="272"/>
      <c r="AZ109" s="272"/>
      <c r="BA109" s="272"/>
      <c r="BC109" s="208" t="str">
        <f t="shared" si="15"/>
        <v/>
      </c>
      <c r="BD109" s="208" t="str">
        <f t="shared" si="15"/>
        <v/>
      </c>
      <c r="BE109" s="208" t="str">
        <f t="shared" si="15"/>
        <v/>
      </c>
      <c r="BF109" s="208" t="str">
        <f t="shared" si="14"/>
        <v/>
      </c>
      <c r="BG109" s="208" t="str">
        <f t="shared" si="14"/>
        <v/>
      </c>
      <c r="BH109" s="208" t="str">
        <f t="shared" si="14"/>
        <v/>
      </c>
      <c r="BI109" s="208" t="str">
        <f t="shared" si="14"/>
        <v/>
      </c>
    </row>
    <row r="110" spans="2:61" ht="17.5" customHeight="1">
      <c r="B110" s="273"/>
      <c r="C110" s="155"/>
      <c r="D110" s="160"/>
      <c r="E110" s="286"/>
      <c r="F110" s="131"/>
      <c r="G110" s="161"/>
      <c r="H110" s="255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7"/>
      <c r="AM110" s="119">
        <f t="shared" si="12"/>
        <v>0</v>
      </c>
      <c r="AN110" s="119">
        <f t="shared" si="13"/>
        <v>0</v>
      </c>
      <c r="AO110" s="119"/>
      <c r="AP110" s="262"/>
      <c r="AU110" s="272"/>
      <c r="AV110" s="272"/>
      <c r="AW110" s="272"/>
      <c r="AX110" s="272"/>
      <c r="AY110" s="272"/>
      <c r="AZ110" s="272"/>
      <c r="BA110" s="272"/>
      <c r="BC110" s="208" t="str">
        <f t="shared" si="15"/>
        <v/>
      </c>
      <c r="BD110" s="208" t="str">
        <f t="shared" si="15"/>
        <v/>
      </c>
      <c r="BE110" s="208" t="str">
        <f t="shared" si="15"/>
        <v/>
      </c>
      <c r="BF110" s="208" t="str">
        <f t="shared" si="14"/>
        <v/>
      </c>
      <c r="BG110" s="208" t="str">
        <f t="shared" si="14"/>
        <v/>
      </c>
      <c r="BH110" s="208" t="str">
        <f t="shared" si="14"/>
        <v/>
      </c>
      <c r="BI110" s="208" t="str">
        <f t="shared" si="14"/>
        <v/>
      </c>
    </row>
    <row r="111" spans="2:61" ht="17.5" customHeight="1">
      <c r="B111" s="273"/>
      <c r="C111" s="155"/>
      <c r="D111" s="160"/>
      <c r="E111" s="286"/>
      <c r="F111" s="131"/>
      <c r="G111" s="161"/>
      <c r="H111" s="255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7"/>
      <c r="AM111" s="119">
        <f t="shared" si="12"/>
        <v>0</v>
      </c>
      <c r="AN111" s="119">
        <f t="shared" si="13"/>
        <v>0</v>
      </c>
      <c r="AO111" s="119"/>
      <c r="AP111" s="262"/>
      <c r="AU111" s="272"/>
      <c r="AV111" s="272"/>
      <c r="AW111" s="272"/>
      <c r="AX111" s="272"/>
      <c r="AY111" s="272"/>
      <c r="AZ111" s="272"/>
      <c r="BA111" s="272"/>
      <c r="BC111" s="208" t="str">
        <f t="shared" si="15"/>
        <v/>
      </c>
      <c r="BD111" s="208" t="str">
        <f t="shared" si="15"/>
        <v/>
      </c>
      <c r="BE111" s="208" t="str">
        <f t="shared" si="15"/>
        <v/>
      </c>
      <c r="BF111" s="208" t="str">
        <f t="shared" si="14"/>
        <v/>
      </c>
      <c r="BG111" s="208" t="str">
        <f t="shared" si="14"/>
        <v/>
      </c>
      <c r="BH111" s="208" t="str">
        <f t="shared" si="14"/>
        <v/>
      </c>
      <c r="BI111" s="208" t="str">
        <f t="shared" si="14"/>
        <v/>
      </c>
    </row>
    <row r="112" spans="2:61">
      <c r="E112" s="286"/>
      <c r="AU112" s="272"/>
      <c r="AV112" s="272"/>
      <c r="AW112" s="272"/>
      <c r="AX112" s="272"/>
      <c r="AY112" s="272"/>
      <c r="AZ112" s="272"/>
      <c r="BA112" s="272"/>
      <c r="BC112" s="208" t="str">
        <f t="shared" si="15"/>
        <v/>
      </c>
      <c r="BD112" s="208" t="str">
        <f t="shared" si="15"/>
        <v/>
      </c>
      <c r="BE112" s="208" t="str">
        <f t="shared" si="15"/>
        <v/>
      </c>
      <c r="BF112" s="208" t="str">
        <f t="shared" si="14"/>
        <v/>
      </c>
      <c r="BG112" s="208" t="str">
        <f t="shared" si="14"/>
        <v/>
      </c>
      <c r="BH112" s="208" t="str">
        <f t="shared" si="14"/>
        <v/>
      </c>
      <c r="BI112" s="208" t="str">
        <f t="shared" si="14"/>
        <v/>
      </c>
    </row>
    <row r="113" spans="47:61">
      <c r="AU113" s="272"/>
      <c r="AV113" s="272"/>
      <c r="AW113" s="272"/>
      <c r="AX113" s="272"/>
      <c r="AY113" s="272"/>
      <c r="AZ113" s="272"/>
      <c r="BA113" s="272"/>
      <c r="BC113" s="208" t="str">
        <f t="shared" si="15"/>
        <v/>
      </c>
      <c r="BD113" s="208" t="str">
        <f t="shared" si="15"/>
        <v/>
      </c>
      <c r="BE113" s="208" t="str">
        <f t="shared" si="15"/>
        <v/>
      </c>
      <c r="BF113" s="208" t="str">
        <f t="shared" si="14"/>
        <v/>
      </c>
      <c r="BG113" s="208" t="str">
        <f t="shared" si="14"/>
        <v/>
      </c>
      <c r="BH113" s="208" t="str">
        <f t="shared" si="14"/>
        <v/>
      </c>
      <c r="BI113" s="208" t="str">
        <f t="shared" si="14"/>
        <v/>
      </c>
    </row>
    <row r="114" spans="47:61">
      <c r="AU114" s="272"/>
      <c r="AV114" s="272"/>
      <c r="AW114" s="272"/>
      <c r="AX114" s="272"/>
      <c r="AY114" s="272"/>
      <c r="AZ114" s="272"/>
      <c r="BA114" s="272"/>
      <c r="BC114" s="208" t="str">
        <f t="shared" si="15"/>
        <v/>
      </c>
      <c r="BD114" s="208" t="str">
        <f t="shared" si="15"/>
        <v/>
      </c>
      <c r="BE114" s="208" t="str">
        <f t="shared" si="15"/>
        <v/>
      </c>
      <c r="BF114" s="208" t="str">
        <f t="shared" si="14"/>
        <v/>
      </c>
      <c r="BG114" s="208" t="str">
        <f t="shared" si="14"/>
        <v/>
      </c>
      <c r="BH114" s="208" t="str">
        <f t="shared" si="14"/>
        <v/>
      </c>
      <c r="BI114" s="208" t="str">
        <f t="shared" si="14"/>
        <v/>
      </c>
    </row>
    <row r="115" spans="47:61">
      <c r="AU115" s="272"/>
      <c r="AV115" s="272"/>
      <c r="AW115" s="272"/>
      <c r="AX115" s="272"/>
      <c r="AY115" s="272"/>
      <c r="AZ115" s="272"/>
      <c r="BA115" s="272"/>
      <c r="BC115" s="208" t="str">
        <f t="shared" si="15"/>
        <v/>
      </c>
      <c r="BD115" s="208" t="str">
        <f t="shared" si="15"/>
        <v/>
      </c>
      <c r="BE115" s="208" t="str">
        <f t="shared" si="15"/>
        <v/>
      </c>
      <c r="BF115" s="208" t="str">
        <f t="shared" si="14"/>
        <v/>
      </c>
      <c r="BG115" s="208" t="str">
        <f t="shared" si="14"/>
        <v/>
      </c>
      <c r="BH115" s="208" t="str">
        <f t="shared" si="14"/>
        <v/>
      </c>
      <c r="BI115" s="208" t="str">
        <f t="shared" si="14"/>
        <v/>
      </c>
    </row>
    <row r="116" spans="47:61">
      <c r="AU116" s="272"/>
      <c r="AV116" s="272"/>
      <c r="AW116" s="272"/>
      <c r="AX116" s="272"/>
      <c r="AY116" s="272"/>
      <c r="AZ116" s="272"/>
      <c r="BA116" s="272"/>
      <c r="BC116" s="208" t="str">
        <f t="shared" si="15"/>
        <v/>
      </c>
      <c r="BD116" s="208" t="str">
        <f t="shared" si="15"/>
        <v/>
      </c>
      <c r="BE116" s="208" t="str">
        <f t="shared" si="15"/>
        <v/>
      </c>
      <c r="BF116" s="208" t="str">
        <f t="shared" si="14"/>
        <v/>
      </c>
      <c r="BG116" s="208" t="str">
        <f t="shared" si="14"/>
        <v/>
      </c>
      <c r="BH116" s="208" t="str">
        <f t="shared" si="14"/>
        <v/>
      </c>
      <c r="BI116" s="208" t="str">
        <f t="shared" si="14"/>
        <v/>
      </c>
    </row>
    <row r="117" spans="47:61">
      <c r="AU117" s="272"/>
      <c r="AV117" s="272"/>
      <c r="AW117" s="272"/>
      <c r="AX117" s="272"/>
      <c r="AY117" s="272"/>
      <c r="AZ117" s="272"/>
      <c r="BA117" s="272"/>
      <c r="BC117" s="208" t="str">
        <f t="shared" si="15"/>
        <v/>
      </c>
      <c r="BD117" s="208" t="str">
        <f t="shared" si="15"/>
        <v/>
      </c>
      <c r="BE117" s="208" t="str">
        <f t="shared" si="15"/>
        <v/>
      </c>
      <c r="BF117" s="208" t="str">
        <f t="shared" si="14"/>
        <v/>
      </c>
      <c r="BG117" s="208" t="str">
        <f t="shared" si="14"/>
        <v/>
      </c>
      <c r="BH117" s="208" t="str">
        <f t="shared" si="14"/>
        <v/>
      </c>
      <c r="BI117" s="208" t="str">
        <f t="shared" si="14"/>
        <v/>
      </c>
    </row>
    <row r="118" spans="47:61">
      <c r="AU118" s="272"/>
      <c r="AV118" s="272"/>
      <c r="AW118" s="272"/>
      <c r="AX118" s="272"/>
      <c r="AY118" s="272"/>
      <c r="AZ118" s="272"/>
      <c r="BA118" s="272"/>
      <c r="BC118" s="208" t="str">
        <f t="shared" si="15"/>
        <v/>
      </c>
      <c r="BD118" s="208" t="str">
        <f t="shared" si="15"/>
        <v/>
      </c>
      <c r="BE118" s="208" t="str">
        <f t="shared" si="15"/>
        <v/>
      </c>
      <c r="BF118" s="208" t="str">
        <f t="shared" si="14"/>
        <v/>
      </c>
      <c r="BG118" s="208" t="str">
        <f t="shared" si="14"/>
        <v/>
      </c>
      <c r="BH118" s="208" t="str">
        <f t="shared" si="14"/>
        <v/>
      </c>
      <c r="BI118" s="208" t="str">
        <f t="shared" si="14"/>
        <v/>
      </c>
    </row>
    <row r="119" spans="47:61">
      <c r="AU119" s="272"/>
      <c r="AV119" s="272"/>
      <c r="AW119" s="272"/>
      <c r="AX119" s="272"/>
      <c r="AY119" s="272"/>
      <c r="AZ119" s="272"/>
      <c r="BA119" s="272"/>
      <c r="BC119" s="208" t="str">
        <f t="shared" si="15"/>
        <v/>
      </c>
      <c r="BD119" s="208" t="str">
        <f t="shared" si="15"/>
        <v/>
      </c>
      <c r="BE119" s="208" t="str">
        <f t="shared" si="15"/>
        <v/>
      </c>
      <c r="BF119" s="208" t="str">
        <f t="shared" si="14"/>
        <v/>
      </c>
      <c r="BG119" s="208" t="str">
        <f t="shared" si="14"/>
        <v/>
      </c>
      <c r="BH119" s="208" t="str">
        <f t="shared" si="14"/>
        <v/>
      </c>
      <c r="BI119" s="208" t="str">
        <f t="shared" si="14"/>
        <v/>
      </c>
    </row>
  </sheetData>
  <protectedRanges>
    <protectedRange sqref="AS97:BA97 AS60:BA60" name="範囲1_1_1_2"/>
    <protectedRange sqref="AS61:BA96 AS57:BA59" name="範囲1_1_1_1_1"/>
    <protectedRange sqref="AT40:AT43 AT25:AT37 AT6:AT23" name="範囲1"/>
    <protectedRange sqref="AS44:BA56 AS6:AS43 AU6:BA43" name="範囲1_1"/>
    <protectedRange sqref="AT38:AT39" name="範囲1_2"/>
    <protectedRange sqref="AT24" name="範囲1_1_1"/>
  </protectedRanges>
  <mergeCells count="11">
    <mergeCell ref="B4:B5"/>
    <mergeCell ref="C4:C5"/>
    <mergeCell ref="D4:D5"/>
    <mergeCell ref="F4:F5"/>
    <mergeCell ref="G4:G5"/>
    <mergeCell ref="E4:E5"/>
    <mergeCell ref="AM4:AM5"/>
    <mergeCell ref="AN4:AN5"/>
    <mergeCell ref="AO4:AO5"/>
    <mergeCell ref="AP4:AP5"/>
    <mergeCell ref="AK3:AL3"/>
  </mergeCells>
  <phoneticPr fontId="1"/>
  <conditionalFormatting sqref="G7">
    <cfRule type="expression" dxfId="27" priority="21" stopIfTrue="1">
      <formula>MONTH(G$4)&lt;&gt;$D$3</formula>
    </cfRule>
    <cfRule type="expression" dxfId="26" priority="20" stopIfTrue="1">
      <formula>G$5="土"</formula>
    </cfRule>
    <cfRule type="expression" dxfId="25" priority="19" stopIfTrue="1">
      <formula>OR(G$5="日",COUNTIF($A$6:$A$42,G$4)=1)</formula>
    </cfRule>
  </conditionalFormatting>
  <conditionalFormatting sqref="G9">
    <cfRule type="expression" dxfId="24" priority="18" stopIfTrue="1">
      <formula>G$5="土"</formula>
    </cfRule>
    <cfRule type="expression" dxfId="23" priority="17" stopIfTrue="1">
      <formula>OR(G$5="日",COUNTIF($A:$A,G$5)=1)</formula>
    </cfRule>
    <cfRule type="expression" dxfId="22" priority="16" stopIfTrue="1">
      <formula>MONTH(H$4)&lt;&gt;$D$3</formula>
    </cfRule>
  </conditionalFormatting>
  <conditionalFormatting sqref="H2:AL2">
    <cfRule type="cellIs" dxfId="21" priority="9" operator="notEqual">
      <formula>0</formula>
    </cfRule>
    <cfRule type="cellIs" dxfId="20" priority="8" operator="equal">
      <formula>0</formula>
    </cfRule>
  </conditionalFormatting>
  <conditionalFormatting sqref="H4:AL6 H7 J7:AL7 H8:AL11 H12:R12 T12:AL12 H13:AL111">
    <cfRule type="expression" dxfId="19" priority="1" stopIfTrue="1">
      <formula>MONTH(H$4)&lt;&gt;$D$3</formula>
    </cfRule>
    <cfRule type="expression" dxfId="18" priority="3" stopIfTrue="1">
      <formula>H$5="土"</formula>
    </cfRule>
    <cfRule type="expression" dxfId="17" priority="2" stopIfTrue="1">
      <formula>OR(H$5="日",COUNTIF($A:$A,H$4)=1)</formula>
    </cfRule>
  </conditionalFormatting>
  <conditionalFormatting sqref="AT6:AT18 AT23:BA56">
    <cfRule type="beginsWith" dxfId="16" priority="5" operator="beginsWith" text="※">
      <formula>LEFT(AT6,LEN("※"))="※"</formula>
    </cfRule>
  </conditionalFormatting>
  <conditionalFormatting sqref="AT6:AT60">
    <cfRule type="cellIs" dxfId="15" priority="4" operator="equal">
      <formula>"欠員"</formula>
    </cfRule>
  </conditionalFormatting>
  <conditionalFormatting sqref="AT20">
    <cfRule type="containsText" dxfId="14" priority="6" operator="containsText" text="※">
      <formula>NOT(ISERROR(SEARCH("※",AT20)))</formula>
    </cfRule>
  </conditionalFormatting>
  <conditionalFormatting sqref="AT46">
    <cfRule type="containsText" dxfId="13" priority="7" operator="containsText" text="※">
      <formula>NOT(ISERROR(SEARCH("※",AT46)))</formula>
    </cfRule>
  </conditionalFormatting>
  <conditionalFormatting sqref="AT57:AT59">
    <cfRule type="beginsWith" dxfId="12" priority="15" operator="beginsWith" text="※">
      <formula>LEFT(AT57,LEN("※"))="※"</formula>
    </cfRule>
  </conditionalFormatting>
  <conditionalFormatting sqref="AU23:BA60">
    <cfRule type="cellIs" dxfId="11" priority="11" operator="equal">
      <formula>""</formula>
    </cfRule>
    <cfRule type="cellIs" dxfId="10" priority="14" operator="equal">
      <formula>"契約欠員"</formula>
    </cfRule>
    <cfRule type="cellIs" dxfId="9" priority="13" operator="equal">
      <formula>"派遣"</formula>
    </cfRule>
    <cfRule type="cellIs" dxfId="8" priority="12" operator="equal">
      <formula>"契約"</formula>
    </cfRule>
  </conditionalFormatting>
  <conditionalFormatting sqref="AU57:BA60">
    <cfRule type="beginsWith" dxfId="7" priority="10" operator="beginsWith" text="※">
      <formula>LEFT(AU57,LEN("※"))="※"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54FA-5AAE-D144-8B73-E6929A1872A1}">
  <dimension ref="A1:U23"/>
  <sheetViews>
    <sheetView zoomScale="99" workbookViewId="0">
      <selection activeCell="Q2" sqref="Q1:Q1048576"/>
    </sheetView>
  </sheetViews>
  <sheetFormatPr baseColWidth="10" defaultColWidth="8.83203125" defaultRowHeight="18"/>
  <cols>
    <col min="1" max="1" width="8" customWidth="1"/>
    <col min="2" max="2" width="11.1640625" bestFit="1" customWidth="1"/>
    <col min="3" max="3" width="16.1640625" customWidth="1"/>
    <col min="4" max="4" width="9.5" bestFit="1" customWidth="1"/>
    <col min="5" max="5" width="3.1640625" hidden="1" customWidth="1"/>
    <col min="6" max="6" width="9" customWidth="1"/>
    <col min="10" max="10" width="8.6640625" customWidth="1"/>
    <col min="17" max="17" width="13.1640625" customWidth="1"/>
    <col min="18" max="20" width="13.83203125" customWidth="1"/>
    <col min="21" max="21" width="41.6640625" customWidth="1"/>
  </cols>
  <sheetData>
    <row r="1" spans="1:21">
      <c r="A1" s="353" t="s">
        <v>243</v>
      </c>
      <c r="B1" s="356" t="s">
        <v>244</v>
      </c>
      <c r="C1" s="353" t="s">
        <v>245</v>
      </c>
      <c r="D1" s="353" t="s">
        <v>246</v>
      </c>
      <c r="E1" s="355" t="s">
        <v>247</v>
      </c>
      <c r="F1" s="354" t="s">
        <v>248</v>
      </c>
      <c r="G1" s="353"/>
      <c r="H1" s="353" t="s">
        <v>249</v>
      </c>
      <c r="I1" s="353"/>
      <c r="J1" s="352" t="s">
        <v>250</v>
      </c>
      <c r="K1" s="349"/>
      <c r="L1" s="354" t="s">
        <v>251</v>
      </c>
      <c r="M1" s="353" t="s">
        <v>252</v>
      </c>
      <c r="N1" s="352" t="s">
        <v>253</v>
      </c>
      <c r="O1" s="354" t="s">
        <v>254</v>
      </c>
      <c r="P1" s="355"/>
      <c r="Q1" s="349" t="s">
        <v>255</v>
      </c>
      <c r="R1" s="350"/>
      <c r="S1" s="350"/>
      <c r="T1" s="351"/>
      <c r="U1" s="352" t="s">
        <v>256</v>
      </c>
    </row>
    <row r="2" spans="1:21">
      <c r="A2" s="353"/>
      <c r="B2" s="356"/>
      <c r="C2" s="353"/>
      <c r="D2" s="353"/>
      <c r="E2" s="355"/>
      <c r="F2" s="300" t="s">
        <v>257</v>
      </c>
      <c r="G2" s="301" t="s">
        <v>258</v>
      </c>
      <c r="H2" s="301" t="s">
        <v>257</v>
      </c>
      <c r="I2" s="301" t="s">
        <v>258</v>
      </c>
      <c r="J2" s="302" t="s">
        <v>257</v>
      </c>
      <c r="K2" s="303" t="s">
        <v>258</v>
      </c>
      <c r="L2" s="354"/>
      <c r="M2" s="353"/>
      <c r="N2" s="352"/>
      <c r="O2" s="304" t="s">
        <v>259</v>
      </c>
      <c r="P2" s="305" t="s">
        <v>258</v>
      </c>
      <c r="Q2" s="304" t="s">
        <v>260</v>
      </c>
      <c r="R2" s="303" t="s">
        <v>261</v>
      </c>
      <c r="S2" s="303" t="s">
        <v>262</v>
      </c>
      <c r="T2" s="306" t="s">
        <v>263</v>
      </c>
      <c r="U2" s="352"/>
    </row>
    <row r="3" spans="1:21">
      <c r="A3" s="307">
        <v>45383</v>
      </c>
      <c r="B3" s="297">
        <v>100974</v>
      </c>
      <c r="C3" s="297" t="s">
        <v>264</v>
      </c>
      <c r="D3" s="297" t="s">
        <v>265</v>
      </c>
      <c r="E3" s="308"/>
      <c r="F3" s="309">
        <v>45383.236111111109</v>
      </c>
      <c r="G3" s="310">
        <v>45383.784722222219</v>
      </c>
      <c r="H3" s="310">
        <v>45383.234027777777</v>
      </c>
      <c r="I3" s="310">
        <v>45383.70416666667</v>
      </c>
      <c r="J3" s="311">
        <v>0.2361111111111111</v>
      </c>
      <c r="K3" s="312">
        <v>0.78472222222222221</v>
      </c>
      <c r="L3" s="313">
        <f t="shared" ref="L3:L23" si="0">IF(AND(AND(F3&lt;&gt;"",G3&lt;&gt;""),AND(MID(F3,1,1)&lt;&gt;"E",MID(G3,1,1)&lt;&gt;"E")),IF(F3&gt;G3,(G3+"24:00:00")-F3,G3-F3),"E1101")</f>
        <v>0.54861111110949423</v>
      </c>
      <c r="M3" s="314">
        <f t="shared" ref="M3:M23" si="1">IF(AND(H3&lt;&gt;"",I3&lt;&gt;"",MID(H3,1,1)&lt;&gt;"E",MID(I3,1,1)&lt;&gt;"E"),IF(H3&gt;I3,(I3+"24:00:00")-H3,I3-H3),"E1101")</f>
        <v>0.47013888889341615</v>
      </c>
      <c r="N3" s="315">
        <f t="shared" ref="N3:N23" si="2">IF(AND(J3&lt;&gt;"",K3&lt;&gt;"",MID(J3,1,1)&lt;&gt;"E",MID(K3,1,1)&lt;&gt;"E"),IF(J3&gt;K3,(K3+"24:00:00")-J3,K3-J3),"")</f>
        <v>0.54861111111111116</v>
      </c>
      <c r="O3" s="309">
        <f t="shared" ref="O3:O23" si="3">IF(J3&lt;&gt;"",CEILING(J3,"0:10"),"")</f>
        <v>0.2361111111111111</v>
      </c>
      <c r="P3" s="316">
        <f t="shared" ref="P3:P23" si="4">IF(K3&lt;&gt;"",FLOOR(K3,"0:10"),"")</f>
        <v>0.78472222222222221</v>
      </c>
      <c r="Q3" s="317">
        <f t="shared" ref="Q3:Q23" si="5">IFERROR(IF(R3&lt;&gt;"",INDEX(B:B,MATCH(R3,C:C,0)),""),"ERROR")</f>
        <v>100974</v>
      </c>
      <c r="R3" s="318" t="s">
        <v>266</v>
      </c>
      <c r="S3" s="318"/>
      <c r="T3" s="318"/>
      <c r="U3" s="297"/>
    </row>
    <row r="4" spans="1:21">
      <c r="A4" s="307">
        <v>45383</v>
      </c>
      <c r="B4" s="297">
        <v>100976</v>
      </c>
      <c r="C4" s="297" t="s">
        <v>267</v>
      </c>
      <c r="D4" s="297" t="s">
        <v>268</v>
      </c>
      <c r="E4" s="308"/>
      <c r="F4" s="309">
        <v>45383.347222222219</v>
      </c>
      <c r="G4" s="310">
        <v>45383.6875</v>
      </c>
      <c r="H4" s="310">
        <v>45383.339583333334</v>
      </c>
      <c r="I4" s="310" t="s">
        <v>269</v>
      </c>
      <c r="J4" s="311">
        <v>45383.347222222219</v>
      </c>
      <c r="K4" s="312">
        <v>45383.6875</v>
      </c>
      <c r="L4" s="313">
        <f t="shared" si="0"/>
        <v>0.34027777778101154</v>
      </c>
      <c r="M4" s="314" t="str">
        <f t="shared" si="1"/>
        <v>E1101</v>
      </c>
      <c r="N4" s="315">
        <f t="shared" si="2"/>
        <v>0.34027777778101154</v>
      </c>
      <c r="O4" s="309">
        <f t="shared" si="3"/>
        <v>45383.347222222219</v>
      </c>
      <c r="P4" s="316">
        <f t="shared" si="4"/>
        <v>45383.6875</v>
      </c>
      <c r="Q4" s="317">
        <f t="shared" si="5"/>
        <v>100976</v>
      </c>
      <c r="R4" s="318" t="s">
        <v>270</v>
      </c>
      <c r="S4" s="318"/>
      <c r="T4" s="318"/>
      <c r="U4" s="297"/>
    </row>
    <row r="5" spans="1:21">
      <c r="A5" s="307">
        <v>45383</v>
      </c>
      <c r="B5" s="297">
        <v>100977</v>
      </c>
      <c r="C5" s="297" t="s">
        <v>271</v>
      </c>
      <c r="D5" s="297" t="s">
        <v>272</v>
      </c>
      <c r="E5" s="308"/>
      <c r="F5" s="309">
        <v>45383.229166666664</v>
      </c>
      <c r="G5" s="310">
        <v>45383.659722222219</v>
      </c>
      <c r="H5" s="310">
        <v>45383.228472222225</v>
      </c>
      <c r="I5" s="310" t="s">
        <v>269</v>
      </c>
      <c r="J5" s="311">
        <v>45383.229166666664</v>
      </c>
      <c r="K5" s="312">
        <v>45383.659722222219</v>
      </c>
      <c r="L5" s="313">
        <f t="shared" si="0"/>
        <v>0.43055555555474712</v>
      </c>
      <c r="M5" s="314" t="str">
        <f t="shared" si="1"/>
        <v>E1101</v>
      </c>
      <c r="N5" s="315">
        <f t="shared" si="2"/>
        <v>0.43055555555474712</v>
      </c>
      <c r="O5" s="309">
        <f t="shared" si="3"/>
        <v>45383.229166666664</v>
      </c>
      <c r="P5" s="316">
        <f t="shared" si="4"/>
        <v>45383.659722222219</v>
      </c>
      <c r="Q5" s="317">
        <f t="shared" si="5"/>
        <v>100977</v>
      </c>
      <c r="R5" s="318" t="s">
        <v>273</v>
      </c>
      <c r="S5" s="318"/>
      <c r="T5" s="318"/>
      <c r="U5" s="297"/>
    </row>
    <row r="6" spans="1:21">
      <c r="A6" s="307">
        <v>45383</v>
      </c>
      <c r="B6" s="297">
        <v>100978</v>
      </c>
      <c r="C6" s="297" t="s">
        <v>274</v>
      </c>
      <c r="D6" s="297" t="s">
        <v>275</v>
      </c>
      <c r="E6" s="308"/>
      <c r="F6" s="309">
        <v>45383.25</v>
      </c>
      <c r="G6" s="310">
        <v>45383.715277777774</v>
      </c>
      <c r="H6" s="310">
        <v>45383.28402777778</v>
      </c>
      <c r="I6" s="310" t="s">
        <v>269</v>
      </c>
      <c r="J6" s="311">
        <v>45383.25</v>
      </c>
      <c r="K6" s="312">
        <v>45383.715277777774</v>
      </c>
      <c r="L6" s="313">
        <f t="shared" si="0"/>
        <v>0.46527777777373558</v>
      </c>
      <c r="M6" s="314" t="str">
        <f t="shared" si="1"/>
        <v>E1101</v>
      </c>
      <c r="N6" s="315">
        <f t="shared" si="2"/>
        <v>0.46527777777373558</v>
      </c>
      <c r="O6" s="309">
        <f t="shared" si="3"/>
        <v>45383.25</v>
      </c>
      <c r="P6" s="316">
        <f t="shared" si="4"/>
        <v>45383.715277777774</v>
      </c>
      <c r="Q6" s="317">
        <f t="shared" si="5"/>
        <v>100978</v>
      </c>
      <c r="R6" s="318" t="s">
        <v>276</v>
      </c>
      <c r="S6" s="318"/>
      <c r="T6" s="318"/>
      <c r="U6" s="297"/>
    </row>
    <row r="7" spans="1:21">
      <c r="A7" s="307">
        <v>45383</v>
      </c>
      <c r="B7" s="297">
        <v>100980</v>
      </c>
      <c r="C7" s="297" t="s">
        <v>277</v>
      </c>
      <c r="D7" s="297" t="s">
        <v>278</v>
      </c>
      <c r="E7" s="308"/>
      <c r="F7" s="309">
        <v>45383.291666666664</v>
      </c>
      <c r="G7" s="310">
        <v>45383.805555555555</v>
      </c>
      <c r="H7" s="310">
        <v>45383.32708333333</v>
      </c>
      <c r="I7" s="310" t="s">
        <v>269</v>
      </c>
      <c r="J7" s="311">
        <v>45383.291666666664</v>
      </c>
      <c r="K7" s="312">
        <v>45383.805555555555</v>
      </c>
      <c r="L7" s="313">
        <f t="shared" si="0"/>
        <v>0.51388888889050577</v>
      </c>
      <c r="M7" s="314" t="str">
        <f t="shared" si="1"/>
        <v>E1101</v>
      </c>
      <c r="N7" s="315">
        <f t="shared" si="2"/>
        <v>0.51388888889050577</v>
      </c>
      <c r="O7" s="309">
        <f t="shared" si="3"/>
        <v>45383.291666666664</v>
      </c>
      <c r="P7" s="316">
        <f t="shared" si="4"/>
        <v>45383.805555555555</v>
      </c>
      <c r="Q7" s="317">
        <f t="shared" si="5"/>
        <v>100980</v>
      </c>
      <c r="R7" s="318" t="s">
        <v>279</v>
      </c>
      <c r="S7" s="318"/>
      <c r="T7" s="318"/>
      <c r="U7" s="297"/>
    </row>
    <row r="8" spans="1:21">
      <c r="A8" s="307">
        <v>45383</v>
      </c>
      <c r="B8" s="297">
        <v>100981</v>
      </c>
      <c r="C8" s="297" t="s">
        <v>280</v>
      </c>
      <c r="D8" s="297" t="s">
        <v>281</v>
      </c>
      <c r="E8" s="308"/>
      <c r="F8" s="309">
        <v>45383.243055555555</v>
      </c>
      <c r="G8" s="310">
        <v>45383.708333333328</v>
      </c>
      <c r="H8" s="310">
        <v>45383.238194444442</v>
      </c>
      <c r="I8" s="310">
        <v>45383.711111111108</v>
      </c>
      <c r="J8" s="311">
        <v>45383.243055555555</v>
      </c>
      <c r="K8" s="312">
        <v>45383.708333333328</v>
      </c>
      <c r="L8" s="313">
        <f t="shared" si="0"/>
        <v>0.46527777777373558</v>
      </c>
      <c r="M8" s="314">
        <f t="shared" si="1"/>
        <v>0.47291666666569654</v>
      </c>
      <c r="N8" s="315">
        <f t="shared" si="2"/>
        <v>0.46527777777373558</v>
      </c>
      <c r="O8" s="309">
        <f t="shared" si="3"/>
        <v>45383.243055555555</v>
      </c>
      <c r="P8" s="316">
        <f t="shared" si="4"/>
        <v>45383.708333333328</v>
      </c>
      <c r="Q8" s="317">
        <f t="shared" si="5"/>
        <v>100984</v>
      </c>
      <c r="R8" s="318" t="s">
        <v>282</v>
      </c>
      <c r="S8" s="318"/>
      <c r="T8" s="318"/>
      <c r="U8" s="297"/>
    </row>
    <row r="9" spans="1:21">
      <c r="A9" s="307">
        <v>45383</v>
      </c>
      <c r="B9" s="297">
        <v>100984</v>
      </c>
      <c r="C9" s="297" t="s">
        <v>283</v>
      </c>
      <c r="D9" s="297" t="s">
        <v>284</v>
      </c>
      <c r="E9" s="308"/>
      <c r="F9" s="309">
        <v>45383.208333333328</v>
      </c>
      <c r="G9" s="310">
        <v>45383.840277777774</v>
      </c>
      <c r="H9" s="310">
        <v>45383.212500000001</v>
      </c>
      <c r="I9" s="310">
        <v>45383.697222222225</v>
      </c>
      <c r="J9" s="311">
        <v>45383.208333333328</v>
      </c>
      <c r="K9" s="312">
        <v>45383.840277777774</v>
      </c>
      <c r="L9" s="313">
        <f t="shared" si="0"/>
        <v>0.63194444444525288</v>
      </c>
      <c r="M9" s="314">
        <f t="shared" si="1"/>
        <v>0.48472222222335404</v>
      </c>
      <c r="N9" s="315">
        <f t="shared" si="2"/>
        <v>0.63194444444525288</v>
      </c>
      <c r="O9" s="309">
        <f t="shared" si="3"/>
        <v>45383.208333333328</v>
      </c>
      <c r="P9" s="316">
        <f t="shared" si="4"/>
        <v>45383.840277777774</v>
      </c>
      <c r="Q9" s="317">
        <f t="shared" si="5"/>
        <v>100985</v>
      </c>
      <c r="R9" s="318" t="s">
        <v>285</v>
      </c>
      <c r="S9" s="318"/>
      <c r="T9" s="318"/>
      <c r="U9" s="297"/>
    </row>
    <row r="10" spans="1:21">
      <c r="A10" s="307">
        <v>45383</v>
      </c>
      <c r="B10" s="297">
        <v>100985</v>
      </c>
      <c r="C10" s="297" t="s">
        <v>286</v>
      </c>
      <c r="D10" s="297" t="s">
        <v>287</v>
      </c>
      <c r="E10" s="308"/>
      <c r="F10" s="309">
        <v>45383.25</v>
      </c>
      <c r="G10" s="310">
        <v>45383.652777777774</v>
      </c>
      <c r="H10" s="310">
        <v>45383.254166666666</v>
      </c>
      <c r="I10" s="310" t="s">
        <v>269</v>
      </c>
      <c r="J10" s="311">
        <v>45383.25</v>
      </c>
      <c r="K10" s="312">
        <v>45383.652777777774</v>
      </c>
      <c r="L10" s="313">
        <f t="shared" si="0"/>
        <v>0.40277777777373558</v>
      </c>
      <c r="M10" s="314" t="str">
        <f t="shared" si="1"/>
        <v>E1101</v>
      </c>
      <c r="N10" s="315">
        <f t="shared" si="2"/>
        <v>0.40277777777373558</v>
      </c>
      <c r="O10" s="309">
        <f t="shared" si="3"/>
        <v>45383.25</v>
      </c>
      <c r="P10" s="316">
        <f t="shared" si="4"/>
        <v>45383.652777777774</v>
      </c>
      <c r="Q10" s="317">
        <f t="shared" si="5"/>
        <v>100981</v>
      </c>
      <c r="R10" s="318" t="s">
        <v>288</v>
      </c>
      <c r="S10" s="318"/>
      <c r="T10" s="318"/>
      <c r="U10" s="297"/>
    </row>
    <row r="11" spans="1:21">
      <c r="A11" s="307">
        <v>45383</v>
      </c>
      <c r="B11" s="297">
        <v>100989</v>
      </c>
      <c r="C11" s="297" t="s">
        <v>289</v>
      </c>
      <c r="D11" s="297" t="s">
        <v>290</v>
      </c>
      <c r="E11" s="308"/>
      <c r="F11" s="309">
        <v>45383.270833333328</v>
      </c>
      <c r="G11" s="310">
        <v>45383.701388888883</v>
      </c>
      <c r="H11" s="310">
        <v>45383.228472222225</v>
      </c>
      <c r="I11" s="310">
        <v>45383.652777777781</v>
      </c>
      <c r="J11" s="311">
        <v>45383.270833333328</v>
      </c>
      <c r="K11" s="312">
        <v>45383.701388888883</v>
      </c>
      <c r="L11" s="313">
        <f t="shared" si="0"/>
        <v>0.43055555555474712</v>
      </c>
      <c r="M11" s="314">
        <f t="shared" si="1"/>
        <v>0.42430555555620231</v>
      </c>
      <c r="N11" s="315">
        <f t="shared" si="2"/>
        <v>0.43055555555474712</v>
      </c>
      <c r="O11" s="309">
        <f t="shared" si="3"/>
        <v>45383.270833333328</v>
      </c>
      <c r="P11" s="316">
        <f t="shared" si="4"/>
        <v>45383.701388888883</v>
      </c>
      <c r="Q11" s="317">
        <f t="shared" si="5"/>
        <v>100989</v>
      </c>
      <c r="R11" s="318" t="s">
        <v>291</v>
      </c>
      <c r="S11" s="318"/>
      <c r="T11" s="318"/>
      <c r="U11" s="297"/>
    </row>
    <row r="12" spans="1:21">
      <c r="A12" s="307">
        <v>45383</v>
      </c>
      <c r="B12" s="297">
        <v>100990</v>
      </c>
      <c r="C12" s="297" t="s">
        <v>292</v>
      </c>
      <c r="D12" s="297" t="s">
        <v>293</v>
      </c>
      <c r="E12" s="308"/>
      <c r="F12" s="309">
        <v>45383.256944444445</v>
      </c>
      <c r="G12" s="310">
        <v>45383.694444444445</v>
      </c>
      <c r="H12" s="310">
        <v>45383.277083333334</v>
      </c>
      <c r="I12" s="310" t="s">
        <v>269</v>
      </c>
      <c r="J12" s="311">
        <v>45383.256944444445</v>
      </c>
      <c r="K12" s="312">
        <v>45383.694444444445</v>
      </c>
      <c r="L12" s="313">
        <f t="shared" si="0"/>
        <v>0.4375</v>
      </c>
      <c r="M12" s="314" t="str">
        <f t="shared" si="1"/>
        <v>E1101</v>
      </c>
      <c r="N12" s="315">
        <f t="shared" si="2"/>
        <v>0.4375</v>
      </c>
      <c r="O12" s="309">
        <f t="shared" si="3"/>
        <v>45383.256944444445</v>
      </c>
      <c r="P12" s="316">
        <f t="shared" si="4"/>
        <v>45383.694444444445</v>
      </c>
      <c r="Q12" s="317">
        <f t="shared" si="5"/>
        <v>100990</v>
      </c>
      <c r="R12" s="318" t="s">
        <v>294</v>
      </c>
      <c r="S12" s="318"/>
      <c r="T12" s="318"/>
      <c r="U12" s="297"/>
    </row>
    <row r="13" spans="1:21">
      <c r="A13" s="307">
        <v>45383</v>
      </c>
      <c r="B13" s="297">
        <v>100991</v>
      </c>
      <c r="C13" s="297" t="s">
        <v>295</v>
      </c>
      <c r="D13" s="297" t="s">
        <v>296</v>
      </c>
      <c r="E13" s="308"/>
      <c r="F13" s="309">
        <v>45383.208333333328</v>
      </c>
      <c r="G13" s="310">
        <v>45383.694444444445</v>
      </c>
      <c r="H13" s="310">
        <v>45383.211805555555</v>
      </c>
      <c r="I13" s="310">
        <v>45383.668055555558</v>
      </c>
      <c r="J13" s="311">
        <v>45383.208333333328</v>
      </c>
      <c r="K13" s="312">
        <v>45383.694444444445</v>
      </c>
      <c r="L13" s="313">
        <f t="shared" si="0"/>
        <v>0.48611111111677019</v>
      </c>
      <c r="M13" s="314">
        <f t="shared" si="1"/>
        <v>0.45625000000291038</v>
      </c>
      <c r="N13" s="315">
        <f t="shared" si="2"/>
        <v>0.48611111111677019</v>
      </c>
      <c r="O13" s="309">
        <f t="shared" si="3"/>
        <v>45383.208333333328</v>
      </c>
      <c r="P13" s="316">
        <f t="shared" si="4"/>
        <v>45383.694444444445</v>
      </c>
      <c r="Q13" s="317">
        <f t="shared" si="5"/>
        <v>100991</v>
      </c>
      <c r="R13" s="318" t="s">
        <v>297</v>
      </c>
      <c r="S13" s="318"/>
      <c r="T13" s="318"/>
      <c r="U13" s="297"/>
    </row>
    <row r="14" spans="1:21">
      <c r="A14" s="307">
        <v>45383</v>
      </c>
      <c r="B14" s="297">
        <v>100993</v>
      </c>
      <c r="C14" s="297" t="s">
        <v>298</v>
      </c>
      <c r="D14" s="297" t="s">
        <v>299</v>
      </c>
      <c r="E14" s="308"/>
      <c r="F14" s="309">
        <v>45383.270833333328</v>
      </c>
      <c r="G14" s="310">
        <v>45383.777777777774</v>
      </c>
      <c r="H14" s="310">
        <v>45383.268750000003</v>
      </c>
      <c r="I14" s="310" t="s">
        <v>269</v>
      </c>
      <c r="J14" s="311">
        <v>45383.270833333328</v>
      </c>
      <c r="K14" s="312">
        <v>45383.777777777774</v>
      </c>
      <c r="L14" s="313">
        <f t="shared" si="0"/>
        <v>0.50694444444525288</v>
      </c>
      <c r="M14" s="314" t="str">
        <f t="shared" si="1"/>
        <v>E1101</v>
      </c>
      <c r="N14" s="315">
        <f t="shared" si="2"/>
        <v>0.50694444444525288</v>
      </c>
      <c r="O14" s="309">
        <f t="shared" si="3"/>
        <v>45383.270833333328</v>
      </c>
      <c r="P14" s="316">
        <f t="shared" si="4"/>
        <v>45383.777777777774</v>
      </c>
      <c r="Q14" s="317">
        <f t="shared" si="5"/>
        <v>100993</v>
      </c>
      <c r="R14" s="318" t="s">
        <v>300</v>
      </c>
      <c r="S14" s="318"/>
      <c r="T14" s="318"/>
      <c r="U14" s="297"/>
    </row>
    <row r="15" spans="1:21">
      <c r="A15" s="307">
        <v>45383</v>
      </c>
      <c r="B15" s="297">
        <v>100994</v>
      </c>
      <c r="C15" s="297" t="s">
        <v>301</v>
      </c>
      <c r="D15" s="297" t="s">
        <v>302</v>
      </c>
      <c r="E15" s="308"/>
      <c r="F15" s="309">
        <v>45383.236111111109</v>
      </c>
      <c r="G15" s="310">
        <v>45383.618055555555</v>
      </c>
      <c r="H15" s="310">
        <v>45383.227083333331</v>
      </c>
      <c r="I15" s="310">
        <v>45383.704861111109</v>
      </c>
      <c r="J15" s="311">
        <v>45383.236111111109</v>
      </c>
      <c r="K15" s="312">
        <v>45383.618055555555</v>
      </c>
      <c r="L15" s="313">
        <f t="shared" si="0"/>
        <v>0.38194444444525288</v>
      </c>
      <c r="M15" s="314">
        <f t="shared" si="1"/>
        <v>0.47777777777810115</v>
      </c>
      <c r="N15" s="315">
        <f t="shared" si="2"/>
        <v>0.38194444444525288</v>
      </c>
      <c r="O15" s="309">
        <f t="shared" si="3"/>
        <v>45383.236111111109</v>
      </c>
      <c r="P15" s="316">
        <f t="shared" si="4"/>
        <v>45383.618055555555</v>
      </c>
      <c r="Q15" s="317">
        <f t="shared" si="5"/>
        <v>100995</v>
      </c>
      <c r="R15" s="318" t="s">
        <v>303</v>
      </c>
      <c r="S15" s="318"/>
      <c r="T15" s="318"/>
      <c r="U15" s="297"/>
    </row>
    <row r="16" spans="1:21">
      <c r="A16" s="307">
        <v>45383</v>
      </c>
      <c r="B16" s="297">
        <v>100995</v>
      </c>
      <c r="C16" s="297" t="s">
        <v>304</v>
      </c>
      <c r="D16" s="297" t="s">
        <v>305</v>
      </c>
      <c r="E16" s="308"/>
      <c r="F16" s="309">
        <v>45383.25</v>
      </c>
      <c r="G16" s="310">
        <v>45383.645833333328</v>
      </c>
      <c r="H16" s="310">
        <v>45383.246527777781</v>
      </c>
      <c r="I16" s="310">
        <v>45383.691666666666</v>
      </c>
      <c r="J16" s="311">
        <v>45383.25</v>
      </c>
      <c r="K16" s="312">
        <v>45383.645833333328</v>
      </c>
      <c r="L16" s="313">
        <f t="shared" si="0"/>
        <v>0.39583333332848269</v>
      </c>
      <c r="M16" s="314">
        <f t="shared" si="1"/>
        <v>0.445138888884685</v>
      </c>
      <c r="N16" s="315">
        <f t="shared" si="2"/>
        <v>0.39583333332848269</v>
      </c>
      <c r="O16" s="309">
        <f t="shared" si="3"/>
        <v>45383.25</v>
      </c>
      <c r="P16" s="316">
        <f t="shared" si="4"/>
        <v>45383.645833333328</v>
      </c>
      <c r="Q16" s="317">
        <f t="shared" si="5"/>
        <v>100996</v>
      </c>
      <c r="R16" s="318" t="s">
        <v>306</v>
      </c>
      <c r="S16" s="318"/>
      <c r="T16" s="318"/>
      <c r="U16" s="297"/>
    </row>
    <row r="17" spans="1:21">
      <c r="A17" s="307">
        <v>45383</v>
      </c>
      <c r="B17" s="297">
        <v>100996</v>
      </c>
      <c r="C17" s="297" t="s">
        <v>307</v>
      </c>
      <c r="D17" s="297" t="s">
        <v>308</v>
      </c>
      <c r="E17" s="308"/>
      <c r="F17" s="309">
        <v>45383.305555555555</v>
      </c>
      <c r="G17" s="310">
        <v>45383.736111111109</v>
      </c>
      <c r="H17" s="310">
        <v>45383.331250000003</v>
      </c>
      <c r="I17" s="310" t="s">
        <v>269</v>
      </c>
      <c r="J17" s="311">
        <v>45383.305555555555</v>
      </c>
      <c r="K17" s="312">
        <v>45383.736111111109</v>
      </c>
      <c r="L17" s="313">
        <f t="shared" si="0"/>
        <v>0.43055555555474712</v>
      </c>
      <c r="M17" s="314" t="str">
        <f t="shared" si="1"/>
        <v>E1101</v>
      </c>
      <c r="N17" s="315">
        <f t="shared" si="2"/>
        <v>0.43055555555474712</v>
      </c>
      <c r="O17" s="309">
        <f t="shared" si="3"/>
        <v>45383.305555555555</v>
      </c>
      <c r="P17" s="316">
        <f t="shared" si="4"/>
        <v>45383.736111111109</v>
      </c>
      <c r="Q17" s="317">
        <f t="shared" si="5"/>
        <v>100997</v>
      </c>
      <c r="R17" s="318" t="s">
        <v>309</v>
      </c>
      <c r="S17" s="318"/>
      <c r="T17" s="318"/>
      <c r="U17" s="297"/>
    </row>
    <row r="18" spans="1:21">
      <c r="A18" s="307">
        <v>45383</v>
      </c>
      <c r="B18" s="297">
        <v>100997</v>
      </c>
      <c r="C18" s="297" t="s">
        <v>310</v>
      </c>
      <c r="D18" s="297" t="s">
        <v>311</v>
      </c>
      <c r="E18" s="308"/>
      <c r="F18" s="309">
        <v>45383.263888888883</v>
      </c>
      <c r="G18" s="310">
        <v>45383.763888888883</v>
      </c>
      <c r="H18" s="310">
        <v>45383.253472222219</v>
      </c>
      <c r="I18" s="310" t="s">
        <v>269</v>
      </c>
      <c r="J18" s="311">
        <v>45383.263888888883</v>
      </c>
      <c r="K18" s="312">
        <v>45383.763888888883</v>
      </c>
      <c r="L18" s="313">
        <f t="shared" si="0"/>
        <v>0.5</v>
      </c>
      <c r="M18" s="314" t="str">
        <f t="shared" si="1"/>
        <v>E1101</v>
      </c>
      <c r="N18" s="315">
        <f t="shared" si="2"/>
        <v>0.5</v>
      </c>
      <c r="O18" s="309">
        <f t="shared" si="3"/>
        <v>45383.263888888883</v>
      </c>
      <c r="P18" s="316">
        <f t="shared" si="4"/>
        <v>45383.763888888883</v>
      </c>
      <c r="Q18" s="317">
        <f t="shared" si="5"/>
        <v>100998</v>
      </c>
      <c r="R18" s="318" t="s">
        <v>312</v>
      </c>
      <c r="S18" s="318"/>
      <c r="T18" s="318"/>
      <c r="U18" s="297"/>
    </row>
    <row r="19" spans="1:21">
      <c r="A19" s="307">
        <v>45383</v>
      </c>
      <c r="B19" s="297">
        <v>100998</v>
      </c>
      <c r="C19" s="297" t="s">
        <v>313</v>
      </c>
      <c r="D19" s="297" t="s">
        <v>314</v>
      </c>
      <c r="E19" s="308"/>
      <c r="F19" s="309"/>
      <c r="G19" s="310"/>
      <c r="H19" s="310"/>
      <c r="I19" s="310"/>
      <c r="J19" s="311">
        <v>0.25</v>
      </c>
      <c r="K19" s="312">
        <v>0.70833333333333337</v>
      </c>
      <c r="L19" s="313"/>
      <c r="M19" s="314"/>
      <c r="N19" s="315">
        <f t="shared" si="2"/>
        <v>0.45833333333333337</v>
      </c>
      <c r="O19" s="309">
        <f t="shared" si="3"/>
        <v>0.25</v>
      </c>
      <c r="P19" s="316">
        <f t="shared" si="4"/>
        <v>0.70833333333333326</v>
      </c>
      <c r="Q19" s="317">
        <f t="shared" si="5"/>
        <v>100999</v>
      </c>
      <c r="R19" s="318" t="s">
        <v>315</v>
      </c>
      <c r="S19" s="318"/>
      <c r="T19" s="318"/>
      <c r="U19" s="297"/>
    </row>
    <row r="20" spans="1:21">
      <c r="A20" s="307">
        <v>45383</v>
      </c>
      <c r="B20" s="297">
        <v>100999</v>
      </c>
      <c r="C20" s="297" t="s">
        <v>316</v>
      </c>
      <c r="D20" s="297" t="s">
        <v>317</v>
      </c>
      <c r="E20" s="308"/>
      <c r="F20" s="309">
        <v>45383.208333333328</v>
      </c>
      <c r="G20" s="310">
        <v>45383.659722222219</v>
      </c>
      <c r="H20" s="310">
        <v>45383.21597222222</v>
      </c>
      <c r="I20" s="310">
        <v>45383.636805555558</v>
      </c>
      <c r="J20" s="311">
        <v>45383.208333333328</v>
      </c>
      <c r="K20" s="312">
        <v>45383.659722222219</v>
      </c>
      <c r="L20" s="313">
        <f t="shared" si="0"/>
        <v>0.45138888889050577</v>
      </c>
      <c r="M20" s="314">
        <f t="shared" si="1"/>
        <v>0.42083333333721384</v>
      </c>
      <c r="N20" s="315">
        <f t="shared" si="2"/>
        <v>0.45138888889050577</v>
      </c>
      <c r="O20" s="309">
        <f t="shared" si="3"/>
        <v>45383.208333333328</v>
      </c>
      <c r="P20" s="316">
        <f t="shared" si="4"/>
        <v>45383.659722222219</v>
      </c>
      <c r="Q20" s="317">
        <f t="shared" si="5"/>
        <v>101000</v>
      </c>
      <c r="R20" s="318" t="s">
        <v>318</v>
      </c>
      <c r="S20" s="318"/>
      <c r="T20" s="318"/>
      <c r="U20" s="297"/>
    </row>
    <row r="21" spans="1:21">
      <c r="A21" s="307">
        <v>45383</v>
      </c>
      <c r="B21" s="297">
        <v>101000</v>
      </c>
      <c r="C21" s="297" t="s">
        <v>319</v>
      </c>
      <c r="D21" s="297" t="s">
        <v>320</v>
      </c>
      <c r="E21" s="308"/>
      <c r="F21" s="309">
        <v>45383.25</v>
      </c>
      <c r="G21" s="310">
        <v>45383.75</v>
      </c>
      <c r="H21" s="310">
        <v>45383.265972222223</v>
      </c>
      <c r="I21" s="310" t="s">
        <v>269</v>
      </c>
      <c r="J21" s="311">
        <v>45383.25</v>
      </c>
      <c r="K21" s="312">
        <v>45383.75</v>
      </c>
      <c r="L21" s="313">
        <f t="shared" si="0"/>
        <v>0.5</v>
      </c>
      <c r="M21" s="314" t="str">
        <f t="shared" si="1"/>
        <v>E1101</v>
      </c>
      <c r="N21" s="315">
        <f t="shared" si="2"/>
        <v>0.5</v>
      </c>
      <c r="O21" s="309">
        <f t="shared" si="3"/>
        <v>45383.25</v>
      </c>
      <c r="P21" s="316">
        <f t="shared" si="4"/>
        <v>45383.75</v>
      </c>
      <c r="Q21" s="317">
        <f t="shared" si="5"/>
        <v>101677</v>
      </c>
      <c r="R21" s="318" t="s">
        <v>321</v>
      </c>
      <c r="S21" s="318"/>
      <c r="T21" s="318"/>
      <c r="U21" s="297"/>
    </row>
    <row r="22" spans="1:21">
      <c r="A22" s="307">
        <v>45383</v>
      </c>
      <c r="B22" s="297">
        <v>101677</v>
      </c>
      <c r="C22" s="297" t="s">
        <v>322</v>
      </c>
      <c r="D22" s="297" t="s">
        <v>323</v>
      </c>
      <c r="E22" s="308"/>
      <c r="F22" s="309">
        <v>45383.25</v>
      </c>
      <c r="G22" s="310">
        <v>45383.736111111109</v>
      </c>
      <c r="H22" s="310">
        <v>45383.236111111109</v>
      </c>
      <c r="I22" s="310">
        <v>45383.70208333333</v>
      </c>
      <c r="J22" s="311">
        <v>45383.25</v>
      </c>
      <c r="K22" s="312">
        <v>45383.736111111109</v>
      </c>
      <c r="L22" s="313">
        <f t="shared" si="0"/>
        <v>0.48611111110949423</v>
      </c>
      <c r="M22" s="314">
        <f t="shared" si="1"/>
        <v>0.46597222222044365</v>
      </c>
      <c r="N22" s="315">
        <f t="shared" si="2"/>
        <v>0.48611111110949423</v>
      </c>
      <c r="O22" s="309">
        <f t="shared" si="3"/>
        <v>45383.25</v>
      </c>
      <c r="P22" s="316">
        <f t="shared" si="4"/>
        <v>45383.736111111109</v>
      </c>
      <c r="Q22" s="317">
        <f t="shared" si="5"/>
        <v>100994</v>
      </c>
      <c r="R22" s="318" t="s">
        <v>324</v>
      </c>
      <c r="S22" s="318"/>
      <c r="T22" s="318"/>
      <c r="U22" s="297"/>
    </row>
    <row r="23" spans="1:21">
      <c r="A23" s="307">
        <v>45383</v>
      </c>
      <c r="B23" s="297">
        <v>204288</v>
      </c>
      <c r="C23" s="297" t="s">
        <v>325</v>
      </c>
      <c r="D23" s="297" t="s">
        <v>326</v>
      </c>
      <c r="E23" s="308"/>
      <c r="F23" s="309">
        <v>45383.236111111109</v>
      </c>
      <c r="G23" s="310">
        <v>45383.784722222219</v>
      </c>
      <c r="H23" s="310">
        <v>45383.215277777781</v>
      </c>
      <c r="I23" s="310" t="s">
        <v>269</v>
      </c>
      <c r="J23" s="311">
        <v>45383.236111111109</v>
      </c>
      <c r="K23" s="312">
        <v>45383.784722222219</v>
      </c>
      <c r="L23" s="313">
        <f t="shared" si="0"/>
        <v>0.54861111110949423</v>
      </c>
      <c r="M23" s="314" t="str">
        <f t="shared" si="1"/>
        <v>E1101</v>
      </c>
      <c r="N23" s="315">
        <f t="shared" si="2"/>
        <v>0.54861111110949423</v>
      </c>
      <c r="O23" s="309">
        <f t="shared" si="3"/>
        <v>45383.236111111109</v>
      </c>
      <c r="P23" s="316">
        <f t="shared" si="4"/>
        <v>45383.784722222219</v>
      </c>
      <c r="Q23" s="317">
        <f t="shared" si="5"/>
        <v>204288</v>
      </c>
      <c r="R23" s="318" t="s">
        <v>327</v>
      </c>
      <c r="S23" s="318"/>
      <c r="T23" s="318"/>
      <c r="U23" s="297"/>
    </row>
  </sheetData>
  <mergeCells count="14">
    <mergeCell ref="F1:G1"/>
    <mergeCell ref="A1:A2"/>
    <mergeCell ref="B1:B2"/>
    <mergeCell ref="C1:C2"/>
    <mergeCell ref="D1:D2"/>
    <mergeCell ref="E1:E2"/>
    <mergeCell ref="Q1:T1"/>
    <mergeCell ref="U1:U2"/>
    <mergeCell ref="H1:I1"/>
    <mergeCell ref="J1:K1"/>
    <mergeCell ref="L1:L2"/>
    <mergeCell ref="M1:M2"/>
    <mergeCell ref="N1:N2"/>
    <mergeCell ref="O1:P1"/>
  </mergeCells>
  <phoneticPr fontId="1"/>
  <conditionalFormatting sqref="A3:P23">
    <cfRule type="beginsWith" dxfId="6" priority="1" stopIfTrue="1" operator="beginsWith" text="E">
      <formula>LEFT(A3,LEN("E"))="E"</formula>
    </cfRule>
  </conditionalFormatting>
  <conditionalFormatting sqref="J3:K23">
    <cfRule type="cellIs" dxfId="5" priority="2" stopIfTrue="1" operator="equal">
      <formula>""</formula>
    </cfRule>
  </conditionalFormatting>
  <conditionalFormatting sqref="N3:N23">
    <cfRule type="cellIs" dxfId="4" priority="3" stopIfTrue="1" operator="equal">
      <formula>""</formula>
    </cfRule>
    <cfRule type="cellIs" dxfId="3" priority="4" stopIfTrue="1" operator="greaterThanOrEqual">
      <formula>L3+(60/1440)</formula>
    </cfRule>
    <cfRule type="cellIs" dxfId="2" priority="5" stopIfTrue="1" operator="greaterThanOrEqual">
      <formula>L3+(30/1440)</formula>
    </cfRule>
    <cfRule type="cellIs" dxfId="1" priority="6" stopIfTrue="1" operator="lessThanOrEqual">
      <formula>L3-(60/1440)</formula>
    </cfRule>
    <cfRule type="cellIs" dxfId="0" priority="7" stopIfTrue="1" operator="lessThanOrEqual">
      <formula>L3-(30/1440)</formula>
    </cfRule>
  </conditionalFormatting>
  <dataValidations count="2">
    <dataValidation type="list" allowBlank="1" showInputMessage="1" showErrorMessage="1" errorTitle="承認者（担当者）選択エラー" error="リストから選択してください。" sqref="R3:R23" xr:uid="{3DECB94F-E335-814B-9FA4-401A38F30282}">
      <formula1>$C$3:$C$23</formula1>
    </dataValidation>
    <dataValidation type="time" allowBlank="1" showInputMessage="1" showErrorMessage="1" errorTitle="承認時刻エラー" error="時刻を入力してください。（0:00～23:59）" sqref="J3:K23" xr:uid="{FFFEB763-E8B6-594A-9D04-560C0FFC61E4}">
      <formula1>0</formula1>
      <formula2>0.999305555555556</formula2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設定</vt:lpstr>
      <vt:lpstr>ルート表</vt:lpstr>
      <vt:lpstr>スキル表</vt:lpstr>
      <vt:lpstr>シフト割り振り無効対象</vt:lpstr>
      <vt:lpstr>ルート割当表</vt:lpstr>
      <vt:lpstr>残業予定</vt:lpstr>
      <vt:lpstr>作業員予定表</vt:lpstr>
      <vt:lpstr>作業時間実績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ユーザー</dc:creator>
  <cp:lastModifiedBy>kouichi</cp:lastModifiedBy>
  <dcterms:created xsi:type="dcterms:W3CDTF">2022-12-10T03:22:38Z</dcterms:created>
  <dcterms:modified xsi:type="dcterms:W3CDTF">2024-05-24T12:17:35Z</dcterms:modified>
</cp:coreProperties>
</file>