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.wada.yf\Desktop\"/>
    </mc:Choice>
  </mc:AlternateContent>
  <xr:revisionPtr revIDLastSave="0" documentId="13_ncr:1_{EC920028-036B-482D-AF5B-ACADD20CD5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タンキングラベル" sheetId="5" r:id="rId2"/>
    <sheet name="入庫用BCD" sheetId="6" r:id="rId3"/>
  </sheets>
  <definedNames>
    <definedName name="_xlnm._FilterDatabase" localSheetId="0" hidden="1">Sheet1!$A$1:$XFC$96</definedName>
    <definedName name="_xlnm._FilterDatabase" localSheetId="2" hidden="1">入庫用BCD!$A$2:$K$2</definedName>
    <definedName name="_xlnm.Print_Area" localSheetId="0">Sheet1!$C$1:$V$1</definedName>
    <definedName name="_xlnm.Print_Area" localSheetId="1">タンキングラベル!$B$2:$R$47</definedName>
    <definedName name="_xlnm.Print_Area" localSheetId="2">入庫用BCD!$A$1:$F$102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P12" i="5" l="1"/>
  <c r="C16" i="5"/>
  <c r="L2" i="1" l="1"/>
  <c r="G5" i="5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L12" i="5" l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M45" i="5" l="1"/>
  <c r="P37" i="5"/>
  <c r="N37" i="5"/>
  <c r="L37" i="5"/>
  <c r="J37" i="5"/>
  <c r="C30" i="5"/>
  <c r="C37" i="5"/>
  <c r="C41" i="5"/>
  <c r="M43" i="5"/>
  <c r="I43" i="5"/>
  <c r="M20" i="5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AA2" i="1" l="1"/>
  <c r="P16" i="5" s="1"/>
  <c r="AB2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41" i="5"/>
  <c r="P41" i="5"/>
  <c r="M16" i="5" l="1"/>
  <c r="I18" i="5"/>
  <c r="E11" i="6" l="1"/>
  <c r="F11" i="6" s="1"/>
  <c r="E4" i="6"/>
  <c r="F4" i="6" s="1"/>
  <c r="E9" i="6"/>
  <c r="F9" i="6" s="1"/>
  <c r="E12" i="6"/>
  <c r="F12" i="6" s="1"/>
  <c r="E13" i="6"/>
  <c r="F13" i="6" s="1"/>
  <c r="E5" i="6"/>
  <c r="F5" i="6" s="1"/>
  <c r="E14" i="6"/>
  <c r="F14" i="6" s="1"/>
  <c r="E3" i="6"/>
  <c r="F3" i="6" s="1"/>
  <c r="E6" i="6"/>
  <c r="F6" i="6" s="1"/>
  <c r="E10" i="6"/>
  <c r="F10" i="6" s="1"/>
  <c r="E7" i="6"/>
  <c r="F7" i="6" s="1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E8" i="6"/>
  <c r="F8" i="6" s="1"/>
  <c r="K2" i="6"/>
  <c r="D31" i="6" l="1"/>
  <c r="D8" i="6"/>
  <c r="D34" i="6"/>
  <c r="D19" i="6"/>
  <c r="D35" i="6"/>
  <c r="D17" i="6"/>
  <c r="D30" i="6"/>
  <c r="D36" i="6"/>
  <c r="D33" i="6"/>
  <c r="D37" i="6"/>
  <c r="D21" i="6"/>
  <c r="D4" i="6"/>
  <c r="D9" i="6"/>
  <c r="D12" i="6"/>
  <c r="D22" i="6"/>
  <c r="D13" i="6"/>
  <c r="D23" i="6"/>
  <c r="D24" i="6"/>
  <c r="D5" i="6"/>
  <c r="D25" i="6"/>
  <c r="D26" i="6"/>
  <c r="D14" i="6"/>
  <c r="D3" i="6"/>
  <c r="D6" i="6"/>
  <c r="D27" i="6"/>
  <c r="D10" i="6"/>
  <c r="D7" i="6"/>
  <c r="D28" i="6"/>
  <c r="D15" i="6"/>
  <c r="D38" i="6"/>
  <c r="D20" i="6"/>
  <c r="D39" i="6"/>
  <c r="D32" i="6"/>
  <c r="D18" i="6"/>
  <c r="D16" i="6"/>
  <c r="D2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1" i="6"/>
  <c r="C8" i="6"/>
  <c r="C34" i="6"/>
  <c r="C19" i="6"/>
  <c r="C35" i="6"/>
  <c r="C11" i="6"/>
  <c r="C17" i="6"/>
  <c r="C30" i="6"/>
  <c r="C36" i="6"/>
  <c r="C33" i="6"/>
  <c r="C37" i="6"/>
  <c r="C21" i="6"/>
  <c r="C4" i="6"/>
  <c r="C9" i="6"/>
  <c r="C12" i="6"/>
  <c r="C22" i="6"/>
  <c r="C13" i="6"/>
  <c r="C23" i="6"/>
  <c r="C24" i="6"/>
  <c r="C5" i="6"/>
  <c r="C25" i="6"/>
  <c r="C26" i="6"/>
  <c r="C14" i="6"/>
  <c r="C3" i="6"/>
  <c r="C6" i="6"/>
  <c r="C27" i="6"/>
  <c r="C10" i="6"/>
  <c r="C7" i="6"/>
  <c r="C28" i="6"/>
  <c r="C15" i="6"/>
  <c r="C38" i="6"/>
  <c r="C20" i="6"/>
  <c r="C39" i="6"/>
  <c r="C32" i="6"/>
  <c r="C18" i="6"/>
  <c r="C16" i="6"/>
  <c r="C2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31" i="6"/>
  <c r="N12" i="5" l="1"/>
  <c r="J12" i="5"/>
  <c r="C5" i="5" l="1"/>
  <c r="G30" i="5" l="1"/>
  <c r="G28" i="5" s="1"/>
  <c r="G3" i="5" l="1"/>
</calcChain>
</file>

<file path=xl/sharedStrings.xml><?xml version="1.0" encoding="utf-8"?>
<sst xmlns="http://schemas.openxmlformats.org/spreadsheetml/2006/main" count="57" uniqueCount="41">
  <si>
    <t>依頼</t>
    <rPh sb="0" eb="2">
      <t>イライ</t>
    </rPh>
    <phoneticPr fontId="2"/>
  </si>
  <si>
    <t>H入庫日</t>
    <rPh sb="1" eb="3">
      <t>ニュウコ</t>
    </rPh>
    <rPh sb="3" eb="4">
      <t>ビ</t>
    </rPh>
    <phoneticPr fontId="2"/>
  </si>
  <si>
    <t>端末識別番号</t>
    <rPh sb="0" eb="2">
      <t>タンマツ</t>
    </rPh>
    <rPh sb="2" eb="4">
      <t>シキベツ</t>
    </rPh>
    <rPh sb="4" eb="6">
      <t>バンゴウ</t>
    </rPh>
    <phoneticPr fontId="2"/>
  </si>
  <si>
    <t>依頼内容</t>
    <rPh sb="0" eb="2">
      <t>イライ</t>
    </rPh>
    <rPh sb="2" eb="4">
      <t>ナイヨウ</t>
    </rPh>
    <phoneticPr fontId="2"/>
  </si>
  <si>
    <t>H処理日</t>
    <rPh sb="1" eb="3">
      <t>ショリ</t>
    </rPh>
    <rPh sb="3" eb="4">
      <t>ビ</t>
    </rPh>
    <phoneticPr fontId="2"/>
  </si>
  <si>
    <t>備考</t>
    <rPh sb="0" eb="2">
      <t>ビコウ</t>
    </rPh>
    <phoneticPr fontId="2"/>
  </si>
  <si>
    <t>H⇒Ｊ連絡日</t>
    <rPh sb="3" eb="5">
      <t>レンラク</t>
    </rPh>
    <rPh sb="5" eb="6">
      <t>ビ</t>
    </rPh>
    <phoneticPr fontId="2"/>
  </si>
  <si>
    <t>Ｊ⇒H依頼日</t>
    <rPh sb="3" eb="6">
      <t>イライビ</t>
    </rPh>
    <phoneticPr fontId="2"/>
  </si>
  <si>
    <t>クレジット</t>
    <phoneticPr fontId="2"/>
  </si>
  <si>
    <t>ポイント</t>
    <phoneticPr fontId="2"/>
  </si>
  <si>
    <t>担当者</t>
    <rPh sb="0" eb="3">
      <t>タントウシャ</t>
    </rPh>
    <phoneticPr fontId="5"/>
  </si>
  <si>
    <t>再鑑者</t>
    <rPh sb="0" eb="2">
      <t>サイカン</t>
    </rPh>
    <rPh sb="2" eb="3">
      <t>シャ</t>
    </rPh>
    <phoneticPr fontId="5"/>
  </si>
  <si>
    <t>格納リスト</t>
    <rPh sb="0" eb="2">
      <t>カクノウ</t>
    </rPh>
    <phoneticPr fontId="5"/>
  </si>
  <si>
    <t>入庫Cリスト</t>
    <rPh sb="0" eb="2">
      <t>ニュウコ</t>
    </rPh>
    <phoneticPr fontId="5"/>
  </si>
  <si>
    <t>機種</t>
    <rPh sb="0" eb="2">
      <t>キシュ</t>
    </rPh>
    <phoneticPr fontId="5"/>
  </si>
  <si>
    <t>要調整</t>
    <rPh sb="0" eb="1">
      <t>ヨウ</t>
    </rPh>
    <rPh sb="1" eb="3">
      <t>チョウセイ</t>
    </rPh>
    <phoneticPr fontId="5"/>
  </si>
  <si>
    <t>入荷日</t>
    <rPh sb="0" eb="2">
      <t>ニュウカ</t>
    </rPh>
    <rPh sb="2" eb="3">
      <t>ビ</t>
    </rPh>
    <phoneticPr fontId="5"/>
  </si>
  <si>
    <t>JCB</t>
  </si>
  <si>
    <t>番号入力</t>
    <rPh sb="0" eb="2">
      <t>バンゴウ</t>
    </rPh>
    <rPh sb="2" eb="4">
      <t>ニュウリョク</t>
    </rPh>
    <phoneticPr fontId="5"/>
  </si>
  <si>
    <t>通番</t>
    <rPh sb="0" eb="2">
      <t>ツウバン</t>
    </rPh>
    <phoneticPr fontId="5"/>
  </si>
  <si>
    <t>入庫Ｃリスト</t>
    <rPh sb="0" eb="2">
      <t>ニュウコ</t>
    </rPh>
    <phoneticPr fontId="5"/>
  </si>
  <si>
    <t>承認依頼</t>
    <rPh sb="0" eb="2">
      <t>ショウニン</t>
    </rPh>
    <rPh sb="2" eb="4">
      <t>イライ</t>
    </rPh>
    <phoneticPr fontId="5"/>
  </si>
  <si>
    <t>Ｔ報告</t>
    <rPh sb="1" eb="3">
      <t>ホウコク</t>
    </rPh>
    <phoneticPr fontId="5"/>
  </si>
  <si>
    <t>入庫保留品記載</t>
    <rPh sb="0" eb="2">
      <t>ニュウコ</t>
    </rPh>
    <rPh sb="2" eb="4">
      <t>ホリュウ</t>
    </rPh>
    <rPh sb="4" eb="5">
      <t>ヒン</t>
    </rPh>
    <rPh sb="5" eb="7">
      <t>キサイ</t>
    </rPh>
    <phoneticPr fontId="5"/>
  </si>
  <si>
    <t>承認依頼</t>
    <rPh sb="0" eb="2">
      <t>ショウニン</t>
    </rPh>
    <rPh sb="2" eb="4">
      <t>イライ</t>
    </rPh>
    <phoneticPr fontId="5"/>
  </si>
  <si>
    <t>ロケーション</t>
    <phoneticPr fontId="5"/>
  </si>
  <si>
    <t>利用日</t>
    <rPh sb="0" eb="3">
      <t>リヨウビ</t>
    </rPh>
    <phoneticPr fontId="5"/>
  </si>
  <si>
    <t>レシート保管</t>
    <rPh sb="4" eb="6">
      <t>ホカン</t>
    </rPh>
    <phoneticPr fontId="5"/>
  </si>
  <si>
    <t>項番</t>
    <rPh sb="0" eb="2">
      <t>コウバン</t>
    </rPh>
    <phoneticPr fontId="5"/>
  </si>
  <si>
    <t>端末番号</t>
    <rPh sb="0" eb="2">
      <t>タンマツ</t>
    </rPh>
    <rPh sb="2" eb="4">
      <t>バンゴウ</t>
    </rPh>
    <phoneticPr fontId="5"/>
  </si>
  <si>
    <t>BCD</t>
    <phoneticPr fontId="5"/>
  </si>
  <si>
    <t>端末名</t>
    <rPh sb="0" eb="2">
      <t>タンマツ</t>
    </rPh>
    <rPh sb="2" eb="3">
      <t>メイ</t>
    </rPh>
    <phoneticPr fontId="5"/>
  </si>
  <si>
    <t>入庫用</t>
    <rPh sb="0" eb="2">
      <t>ニュウコ</t>
    </rPh>
    <rPh sb="2" eb="3">
      <t>ヨウ</t>
    </rPh>
    <phoneticPr fontId="5"/>
  </si>
  <si>
    <t>入庫種類</t>
    <rPh sb="0" eb="2">
      <t>ニュウコ</t>
    </rPh>
    <rPh sb="2" eb="4">
      <t>シュルイ</t>
    </rPh>
    <phoneticPr fontId="5"/>
  </si>
  <si>
    <t>仮入庫か</t>
    <rPh sb="0" eb="1">
      <t>カリ</t>
    </rPh>
    <rPh sb="1" eb="3">
      <t>ニュウコ</t>
    </rPh>
    <phoneticPr fontId="5"/>
  </si>
  <si>
    <t>検索月</t>
    <rPh sb="0" eb="2">
      <t>ケンサク</t>
    </rPh>
    <rPh sb="2" eb="3">
      <t>ツキ</t>
    </rPh>
    <phoneticPr fontId="5"/>
  </si>
  <si>
    <t>月</t>
    <rPh sb="0" eb="1">
      <t>ツキ</t>
    </rPh>
    <phoneticPr fontId="5"/>
  </si>
  <si>
    <t>年</t>
    <rPh sb="0" eb="1">
      <t>ネン</t>
    </rPh>
    <phoneticPr fontId="5"/>
  </si>
  <si>
    <t>処理月</t>
    <rPh sb="0" eb="3">
      <t>ショリツキ</t>
    </rPh>
    <phoneticPr fontId="5"/>
  </si>
  <si>
    <t>処理可能月</t>
    <rPh sb="0" eb="2">
      <t>ショリ</t>
    </rPh>
    <rPh sb="2" eb="4">
      <t>カノウ</t>
    </rPh>
    <rPh sb="4" eb="5">
      <t>ツキ</t>
    </rPh>
    <phoneticPr fontId="5"/>
  </si>
  <si>
    <t>備考</t>
    <rPh sb="0" eb="2">
      <t>ビコウ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</si>
</sst>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e\.m\.d;@"/>
    <numFmt numFmtId="177" formatCode="yyyy/m/d;@"/>
    <numFmt numFmtId="178" formatCode="00000\-000\-00000"/>
    <numFmt numFmtId="179" formatCode="000"/>
    <numFmt numFmtId="180" formatCode="m&quot;月&quot;d&quot;日&quot;;@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HGP創英角ｺﾞｼｯｸUB"/>
      <family val="3"/>
      <charset val="128"/>
    </font>
    <font>
      <sz val="22"/>
      <color theme="1"/>
      <name val="HGP創英角ｺﾞｼｯｸUB"/>
      <family val="3"/>
      <charset val="128"/>
    </font>
    <font>
      <sz val="24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36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CODE39"/>
      <family val="2"/>
    </font>
    <font>
      <sz val="40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22"/>
      <color theme="1"/>
      <name val="CODE39"/>
      <family val="2"/>
    </font>
    <font>
      <sz val="22"/>
      <color theme="1"/>
      <name val="ＭＳ Ｐゴシック"/>
      <family val="2"/>
      <charset val="128"/>
      <scheme val="minor"/>
    </font>
    <font>
      <sz val="7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Fill="1" applyBorder="1" applyAlignment="1">
      <alignment horizontal="center" vertical="center"/>
    </xf>
    <xf numFmtId="176" fontId="1" fillId="2" borderId="1" xfId="1" applyNumberFormat="1" applyFill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/>
    </xf>
    <xf numFmtId="14" fontId="1" fillId="2" borderId="1" xfId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3" borderId="1" xfId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4" fontId="4" fillId="2" borderId="1" xfId="1" applyNumberFormat="1" applyFont="1" applyFill="1" applyBorder="1" applyAlignment="1">
      <alignment horizontal="right" vertical="center"/>
    </xf>
    <xf numFmtId="14" fontId="0" fillId="4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8" fillId="0" borderId="6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0" xfId="0" applyBorder="1">
      <alignment vertical="center"/>
    </xf>
    <xf numFmtId="178" fontId="13" fillId="0" borderId="0" xfId="0" applyNumberFormat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9" fontId="1" fillId="2" borderId="1" xfId="1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178" fontId="1" fillId="2" borderId="1" xfId="1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180" fontId="1" fillId="2" borderId="1" xfId="1" applyNumberFormat="1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18" fillId="0" borderId="18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0" xfId="0" applyFont="1" applyBorder="1">
      <alignment vertical="center"/>
    </xf>
    <xf numFmtId="0" fontId="18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21" xfId="0" applyNumberFormat="1" applyFont="1" applyBorder="1" applyAlignment="1">
      <alignment horizontal="center" vertical="center"/>
    </xf>
    <xf numFmtId="56" fontId="18" fillId="0" borderId="0" xfId="0" applyNumberFormat="1" applyFont="1">
      <alignment vertical="center"/>
    </xf>
    <xf numFmtId="178" fontId="18" fillId="0" borderId="0" xfId="0" applyNumberFormat="1" applyFont="1" applyAlignment="1">
      <alignment horizontal="center" vertical="center"/>
    </xf>
    <xf numFmtId="0" fontId="20" fillId="0" borderId="0" xfId="0" applyFont="1">
      <alignment vertical="center"/>
    </xf>
    <xf numFmtId="0" fontId="18" fillId="0" borderId="2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4" fontId="0" fillId="5" borderId="23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left" vertical="center"/>
    </xf>
    <xf numFmtId="179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16" fillId="0" borderId="5" xfId="0" applyFont="1" applyBorder="1" applyAlignment="1">
      <alignment vertical="center" shrinkToFit="1"/>
    </xf>
    <xf numFmtId="0" fontId="16" fillId="0" borderId="11" xfId="0" applyFont="1" applyBorder="1" applyAlignment="1">
      <alignment vertical="center" shrinkToFit="1"/>
    </xf>
    <xf numFmtId="0" fontId="16" fillId="0" borderId="12" xfId="0" applyFont="1" applyBorder="1" applyAlignment="1">
      <alignment vertical="center" shrinkToFit="1"/>
    </xf>
    <xf numFmtId="0" fontId="0" fillId="0" borderId="29" xfId="0" applyBorder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5" fillId="0" borderId="2" xfId="1" applyFont="1" applyBorder="1" applyAlignment="1">
      <alignment horizontal="center" shrinkToFit="1"/>
    </xf>
    <xf numFmtId="0" fontId="15" fillId="0" borderId="3" xfId="1" applyFont="1" applyBorder="1" applyAlignment="1">
      <alignment horizontal="center" shrinkToFit="1"/>
    </xf>
    <xf numFmtId="0" fontId="15" fillId="0" borderId="4" xfId="1" applyFont="1" applyBorder="1" applyAlignment="1">
      <alignment horizontal="center" shrinkToFit="1"/>
    </xf>
    <xf numFmtId="0" fontId="15" fillId="0" borderId="5" xfId="1" applyFont="1" applyBorder="1" applyAlignment="1">
      <alignment horizontal="center" shrinkToFit="1"/>
    </xf>
    <xf numFmtId="0" fontId="15" fillId="0" borderId="0" xfId="1" applyFont="1" applyAlignment="1">
      <alignment horizontal="center" shrinkToFit="1"/>
    </xf>
    <xf numFmtId="0" fontId="15" fillId="0" borderId="10" xfId="1" applyFont="1" applyBorder="1" applyAlignment="1">
      <alignment horizontal="center" shrinkToFit="1"/>
    </xf>
    <xf numFmtId="0" fontId="17" fillId="0" borderId="26" xfId="0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0" fontId="17" fillId="0" borderId="28" xfId="0" applyFont="1" applyBorder="1" applyAlignment="1">
      <alignment horizontal="right" vertical="center"/>
    </xf>
    <xf numFmtId="0" fontId="17" fillId="0" borderId="12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56" fontId="9" fillId="0" borderId="5" xfId="0" applyNumberFormat="1" applyFont="1" applyBorder="1" applyAlignment="1">
      <alignment horizontal="center" vertical="center"/>
    </xf>
    <xf numFmtId="56" fontId="9" fillId="0" borderId="0" xfId="0" applyNumberFormat="1" applyFont="1" applyAlignment="1">
      <alignment horizontal="center" vertical="center"/>
    </xf>
    <xf numFmtId="56" fontId="9" fillId="0" borderId="10" xfId="0" applyNumberFormat="1" applyFont="1" applyBorder="1" applyAlignment="1">
      <alignment horizontal="center" vertical="center"/>
    </xf>
    <xf numFmtId="56" fontId="9" fillId="0" borderId="11" xfId="0" applyNumberFormat="1" applyFont="1" applyBorder="1" applyAlignment="1">
      <alignment horizontal="center" vertical="center"/>
    </xf>
    <xf numFmtId="56" fontId="9" fillId="0" borderId="12" xfId="0" applyNumberFormat="1" applyFont="1" applyBorder="1" applyAlignment="1">
      <alignment horizontal="center" vertical="center"/>
    </xf>
    <xf numFmtId="56" fontId="9" fillId="0" borderId="13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100"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C106"/>
  <sheetViews>
    <sheetView tabSelected="1" topLeftCell="B1" zoomScale="130" zoomScaleNormal="13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2" sqref="G2"/>
    </sheetView>
  </sheetViews>
  <sheetFormatPr defaultColWidth="0" defaultRowHeight="13.5" x14ac:dyDescent="0.15"/>
  <cols>
    <col min="1" max="1" width="0" hidden="1" customWidth="1"/>
    <col min="2" max="2" width="9" style="29" customWidth="1"/>
    <col min="3" max="3" width="12.75" style="37" bestFit="1" customWidth="1"/>
    <col min="4" max="4" width="18.375" style="39" bestFit="1" customWidth="1"/>
    <col min="5" max="5" width="10.25" customWidth="1"/>
    <col min="6" max="6" width="11" style="13" hidden="1" customWidth="1"/>
    <col min="7" max="7" width="11.375" style="13" bestFit="1" customWidth="1"/>
    <col min="8" max="8" width="31.125" bestFit="1" customWidth="1"/>
    <col min="9" max="10" width="9" customWidth="1"/>
    <col min="11" max="11" width="9.25" style="42" bestFit="1" customWidth="1"/>
    <col min="12" max="12" width="19.5" bestFit="1" customWidth="1"/>
    <col min="13" max="13" width="13.125" bestFit="1" customWidth="1"/>
    <col min="14" max="14" width="1.75" hidden="1" customWidth="1"/>
    <col min="15" max="15" width="0" hidden="1" customWidth="1"/>
    <col min="16" max="16" width="7.625" customWidth="1"/>
    <col min="17" max="17" width="2" style="10" customWidth="1"/>
    <col min="18" max="18" width="9" style="35" bestFit="1" customWidth="1"/>
    <col min="19" max="19" width="11.625" style="15" customWidth="1"/>
    <col min="20" max="20" width="9.625" style="15" bestFit="1" customWidth="1"/>
    <col min="21" max="21" width="7.125" style="15" bestFit="1" customWidth="1"/>
    <col min="22" max="22" width="13.625" bestFit="1" customWidth="1"/>
    <col min="23" max="23" width="11.625" style="15" bestFit="1" customWidth="1"/>
    <col min="24" max="24" width="6.375" style="15" bestFit="1" customWidth="1"/>
    <col min="25" max="25" width="15.125" style="15" bestFit="1" customWidth="1"/>
    <col min="26" max="26" width="12.125" style="37" bestFit="1" customWidth="1"/>
    <col min="27" max="27" width="11" customWidth="1"/>
    <col min="28" max="28" width="9" customWidth="1"/>
    <col min="29" max="16382" width="9" hidden="1"/>
    <col min="16383" max="16383" width="2.125" hidden="1"/>
    <col min="16384" max="16384" width="9" hidden="1"/>
  </cols>
  <sheetData>
    <row r="1" spans="1:28" x14ac:dyDescent="0.15">
      <c r="A1" s="2" t="s">
        <v>0</v>
      </c>
      <c r="B1" s="28" t="s">
        <v>19</v>
      </c>
      <c r="C1" s="5" t="s">
        <v>1</v>
      </c>
      <c r="D1" s="38" t="s">
        <v>2</v>
      </c>
      <c r="E1" s="4" t="s">
        <v>6</v>
      </c>
      <c r="F1" s="11" t="s">
        <v>7</v>
      </c>
      <c r="G1" s="14" t="s">
        <v>26</v>
      </c>
      <c r="H1" s="2" t="s">
        <v>3</v>
      </c>
      <c r="I1" s="2" t="s">
        <v>10</v>
      </c>
      <c r="J1" s="2" t="s">
        <v>11</v>
      </c>
      <c r="K1" s="40" t="s">
        <v>4</v>
      </c>
      <c r="L1" s="3" t="s">
        <v>2</v>
      </c>
      <c r="M1" s="3" t="s">
        <v>5</v>
      </c>
      <c r="N1" s="7"/>
      <c r="O1" s="8" t="s">
        <v>8</v>
      </c>
      <c r="P1" s="8" t="s">
        <v>9</v>
      </c>
      <c r="R1" s="33" t="s">
        <v>24</v>
      </c>
      <c r="S1" s="32" t="s">
        <v>13</v>
      </c>
      <c r="T1" s="32" t="s">
        <v>12</v>
      </c>
      <c r="U1" s="32" t="s">
        <v>15</v>
      </c>
      <c r="V1" s="32" t="s">
        <v>14</v>
      </c>
      <c r="W1" s="31" t="s">
        <v>27</v>
      </c>
      <c r="X1" s="31" t="s">
        <v>22</v>
      </c>
      <c r="Y1" s="31" t="s">
        <v>23</v>
      </c>
      <c r="Z1" s="60" t="s">
        <v>25</v>
      </c>
      <c r="AA1" s="51" t="s">
        <v>38</v>
      </c>
      <c r="AB1" s="1"/>
    </row>
    <row r="2" spans="1:28" x14ac:dyDescent="0.15">
      <c r="B2" s="30">
        <v>1</v>
      </c>
      <c r="C2" s="36"/>
      <c r="D2" s="63"/>
      <c r="E2" s="1"/>
      <c r="F2" s="64"/>
      <c r="G2" s="12"/>
      <c r="H2" s="9" t="str">
        <f t="shared" ref="H2:H25" si="0">IF(G2 &lt;&gt; "",IF(C2-365&gt;=G2,"1ヵ月保管し翌月廃棄処理","日計処理後廃棄処理"),"")</f>
        <v/>
      </c>
      <c r="I2" s="9"/>
      <c r="J2" s="9"/>
      <c r="K2" s="41" t="str">
        <f t="shared" ref="K2:K48" si="1">IF(H2="日計処理後廃棄処理",C2,"")</f>
        <v/>
      </c>
      <c r="L2" s="1" t="str">
        <f t="shared" ref="L2:L42" si="2">IF(D2="","",LEFT(D2,5)&amp;"-"&amp;MID(D2,6,3)&amp;"-"&amp;RIGHT(D2,5))</f>
        <v/>
      </c>
      <c r="M2" s="1"/>
      <c r="N2" s="1"/>
      <c r="O2" s="1"/>
      <c r="P2" s="1"/>
      <c r="Q2" s="61"/>
      <c r="R2" s="34"/>
      <c r="S2" s="6"/>
      <c r="T2" s="6"/>
      <c r="U2" s="6"/>
      <c r="V2" s="1"/>
      <c r="W2" s="6"/>
      <c r="X2" s="6"/>
      <c r="Y2" s="6"/>
      <c r="Z2" s="36" t="str">
        <f t="shared" ref="Z2:Z24" si="3">IF(C2&lt;&gt;"",EDATE(C2,1),"")</f>
        <v/>
      </c>
      <c r="AA2" s="1" t="str">
        <f t="shared" ref="AA2:AA24" si="4">IF(C2&lt;&gt;"",MONTH(Z2),"")</f>
        <v/>
      </c>
      <c r="AB2" s="1" t="str">
        <f t="shared" ref="AB2:AB24" si="5">IF(C2&lt;&gt;"",YEAR(Z2),"")</f>
        <v/>
      </c>
    </row>
    <row r="3" spans="1:28" x14ac:dyDescent="0.15">
      <c r="B3" s="30">
        <v>2</v>
      </c>
      <c r="C3" s="36"/>
      <c r="D3" s="63"/>
      <c r="E3" s="1"/>
      <c r="F3" s="64"/>
      <c r="G3" s="12"/>
      <c r="H3" s="9" t="str">
        <f t="shared" si="0"/>
        <v/>
      </c>
      <c r="I3" s="9"/>
      <c r="J3" s="9"/>
      <c r="K3" s="41" t="str">
        <f t="shared" si="1"/>
        <v/>
      </c>
      <c r="L3" s="1" t="str">
        <f t="shared" si="2"/>
        <v/>
      </c>
      <c r="M3" s="1"/>
      <c r="N3" s="1"/>
      <c r="O3" s="1"/>
      <c r="P3" s="1"/>
      <c r="Q3" s="61"/>
      <c r="R3" s="34"/>
      <c r="S3" s="6"/>
      <c r="T3" s="6"/>
      <c r="U3" s="6"/>
      <c r="V3" s="1"/>
      <c r="W3" s="6"/>
      <c r="X3" s="6"/>
      <c r="Y3" s="6"/>
      <c r="Z3" s="36" t="str">
        <f t="shared" si="3"/>
        <v/>
      </c>
      <c r="AA3" s="1" t="str">
        <f t="shared" si="4"/>
        <v/>
      </c>
      <c r="AB3" s="1" t="str">
        <f t="shared" si="5"/>
        <v/>
      </c>
    </row>
    <row r="4" spans="1:28" x14ac:dyDescent="0.15">
      <c r="B4" s="30">
        <v>3</v>
      </c>
      <c r="C4" s="36"/>
      <c r="D4" s="63"/>
      <c r="E4" s="1"/>
      <c r="F4" s="64"/>
      <c r="G4" s="12"/>
      <c r="H4" s="9" t="str">
        <f t="shared" si="0"/>
        <v/>
      </c>
      <c r="I4" s="9"/>
      <c r="J4" s="9"/>
      <c r="K4" s="41" t="str">
        <f t="shared" si="1"/>
        <v/>
      </c>
      <c r="L4" s="1" t="str">
        <f t="shared" si="2"/>
        <v/>
      </c>
      <c r="M4" s="1"/>
      <c r="N4" s="1"/>
      <c r="O4" s="1"/>
      <c r="P4" s="1"/>
      <c r="Q4" s="61"/>
      <c r="R4" s="34"/>
      <c r="S4" s="6"/>
      <c r="T4" s="6"/>
      <c r="U4" s="6"/>
      <c r="V4" s="1"/>
      <c r="W4" s="6"/>
      <c r="X4" s="6"/>
      <c r="Y4" s="6"/>
      <c r="Z4" s="36" t="str">
        <f t="shared" si="3"/>
        <v/>
      </c>
      <c r="AA4" s="1" t="str">
        <f t="shared" si="4"/>
        <v/>
      </c>
      <c r="AB4" s="1" t="str">
        <f t="shared" si="5"/>
        <v/>
      </c>
    </row>
    <row r="5" spans="1:28" x14ac:dyDescent="0.15">
      <c r="B5" s="30">
        <v>4</v>
      </c>
      <c r="C5" s="36"/>
      <c r="D5" s="63"/>
      <c r="E5" s="1"/>
      <c r="F5" s="64"/>
      <c r="G5" s="12"/>
      <c r="H5" s="9" t="str">
        <f t="shared" si="0"/>
        <v/>
      </c>
      <c r="I5" s="9"/>
      <c r="J5" s="9"/>
      <c r="K5" s="41" t="str">
        <f t="shared" si="1"/>
        <v/>
      </c>
      <c r="L5" s="1" t="str">
        <f t="shared" si="2"/>
        <v/>
      </c>
      <c r="M5" s="1"/>
      <c r="N5" s="1"/>
      <c r="O5" s="1"/>
      <c r="P5" s="1"/>
      <c r="Q5" s="61"/>
      <c r="R5" s="34"/>
      <c r="S5" s="6"/>
      <c r="T5" s="6"/>
      <c r="U5" s="6"/>
      <c r="V5" s="1"/>
      <c r="W5" s="6"/>
      <c r="X5" s="6"/>
      <c r="Y5" s="6"/>
      <c r="Z5" s="36" t="str">
        <f t="shared" si="3"/>
        <v/>
      </c>
      <c r="AA5" s="1" t="str">
        <f t="shared" si="4"/>
        <v/>
      </c>
      <c r="AB5" s="1" t="str">
        <f t="shared" si="5"/>
        <v/>
      </c>
    </row>
    <row r="6" spans="1:28" x14ac:dyDescent="0.15">
      <c r="B6" s="30">
        <v>5</v>
      </c>
      <c r="C6" s="36"/>
      <c r="D6" s="63"/>
      <c r="E6" s="1"/>
      <c r="F6" s="64"/>
      <c r="G6" s="12"/>
      <c r="H6" s="9" t="str">
        <f t="shared" si="0"/>
        <v/>
      </c>
      <c r="I6" s="9"/>
      <c r="J6" s="9"/>
      <c r="K6" s="41" t="str">
        <f t="shared" si="1"/>
        <v/>
      </c>
      <c r="L6" s="1" t="str">
        <f t="shared" si="2"/>
        <v/>
      </c>
      <c r="M6" s="1"/>
      <c r="N6" s="1"/>
      <c r="O6" s="1"/>
      <c r="P6" s="1"/>
      <c r="Q6" s="61"/>
      <c r="R6" s="34"/>
      <c r="S6" s="6"/>
      <c r="T6" s="6"/>
      <c r="U6" s="6"/>
      <c r="V6" s="1"/>
      <c r="W6" s="6"/>
      <c r="X6" s="6"/>
      <c r="Y6" s="6"/>
      <c r="Z6" s="36" t="str">
        <f t="shared" si="3"/>
        <v/>
      </c>
      <c r="AA6" s="1" t="str">
        <f t="shared" si="4"/>
        <v/>
      </c>
      <c r="AB6" s="1" t="str">
        <f t="shared" si="5"/>
        <v/>
      </c>
    </row>
    <row r="7" spans="1:28" x14ac:dyDescent="0.15">
      <c r="B7" s="30">
        <v>6</v>
      </c>
      <c r="C7" s="36"/>
      <c r="D7" s="63"/>
      <c r="E7" s="1"/>
      <c r="F7" s="64"/>
      <c r="G7" s="12"/>
      <c r="H7" s="9" t="str">
        <f t="shared" si="0"/>
        <v/>
      </c>
      <c r="I7" s="9"/>
      <c r="J7" s="9"/>
      <c r="K7" s="41" t="str">
        <f t="shared" si="1"/>
        <v/>
      </c>
      <c r="L7" s="1" t="str">
        <f t="shared" si="2"/>
        <v/>
      </c>
      <c r="M7" s="1"/>
      <c r="N7" s="1"/>
      <c r="O7" s="1"/>
      <c r="P7" s="1"/>
      <c r="Q7" s="61"/>
      <c r="R7" s="34"/>
      <c r="S7" s="6"/>
      <c r="T7" s="6"/>
      <c r="U7" s="6"/>
      <c r="V7" s="1"/>
      <c r="W7" s="6"/>
      <c r="X7" s="6"/>
      <c r="Y7" s="6"/>
      <c r="Z7" s="36" t="str">
        <f t="shared" si="3"/>
        <v/>
      </c>
      <c r="AA7" s="1" t="str">
        <f t="shared" si="4"/>
        <v/>
      </c>
      <c r="AB7" s="1" t="str">
        <f t="shared" si="5"/>
        <v/>
      </c>
    </row>
    <row r="8" spans="1:28" x14ac:dyDescent="0.15">
      <c r="B8" s="30">
        <v>7</v>
      </c>
      <c r="C8" s="36"/>
      <c r="D8" s="63"/>
      <c r="E8" s="1"/>
      <c r="F8" s="64"/>
      <c r="G8" s="12"/>
      <c r="H8" s="9" t="str">
        <f t="shared" si="0"/>
        <v/>
      </c>
      <c r="I8" s="9"/>
      <c r="J8" s="9"/>
      <c r="K8" s="41" t="str">
        <f t="shared" si="1"/>
        <v/>
      </c>
      <c r="L8" s="1" t="str">
        <f t="shared" si="2"/>
        <v/>
      </c>
      <c r="M8" s="1"/>
      <c r="N8" s="1"/>
      <c r="O8" s="1"/>
      <c r="P8" s="1"/>
      <c r="Q8" s="61"/>
      <c r="R8" s="34"/>
      <c r="S8" s="6"/>
      <c r="T8" s="6"/>
      <c r="U8" s="6"/>
      <c r="V8" s="1"/>
      <c r="W8" s="6"/>
      <c r="X8" s="6"/>
      <c r="Y8" s="6"/>
      <c r="Z8" s="36" t="str">
        <f t="shared" si="3"/>
        <v/>
      </c>
      <c r="AA8" s="1" t="str">
        <f t="shared" si="4"/>
        <v/>
      </c>
      <c r="AB8" s="1" t="str">
        <f t="shared" si="5"/>
        <v/>
      </c>
    </row>
    <row r="9" spans="1:28" x14ac:dyDescent="0.15">
      <c r="B9" s="30">
        <v>8</v>
      </c>
      <c r="C9" s="36"/>
      <c r="D9" s="63"/>
      <c r="E9" s="1"/>
      <c r="F9" s="64"/>
      <c r="G9" s="12"/>
      <c r="H9" s="9" t="str">
        <f t="shared" si="0"/>
        <v/>
      </c>
      <c r="I9" s="9"/>
      <c r="J9" s="9"/>
      <c r="K9" s="41" t="str">
        <f t="shared" si="1"/>
        <v/>
      </c>
      <c r="L9" s="1" t="str">
        <f t="shared" si="2"/>
        <v/>
      </c>
      <c r="M9" s="1"/>
      <c r="N9" s="1"/>
      <c r="O9" s="1"/>
      <c r="P9" s="1"/>
      <c r="Q9" s="61"/>
      <c r="R9" s="34"/>
      <c r="S9" s="6"/>
      <c r="T9" s="6"/>
      <c r="U9" s="6"/>
      <c r="V9" s="1"/>
      <c r="W9" s="6"/>
      <c r="X9" s="6"/>
      <c r="Y9" s="6"/>
      <c r="Z9" s="36" t="str">
        <f t="shared" si="3"/>
        <v/>
      </c>
      <c r="AA9" s="1" t="str">
        <f t="shared" si="4"/>
        <v/>
      </c>
      <c r="AB9" s="1" t="str">
        <f t="shared" si="5"/>
        <v/>
      </c>
    </row>
    <row r="10" spans="1:28" x14ac:dyDescent="0.15">
      <c r="B10" s="30">
        <v>9</v>
      </c>
      <c r="C10" s="36"/>
      <c r="D10" s="63"/>
      <c r="E10" s="1"/>
      <c r="F10" s="64"/>
      <c r="G10" s="12"/>
      <c r="H10" s="9" t="str">
        <f t="shared" si="0"/>
        <v/>
      </c>
      <c r="I10" s="9"/>
      <c r="J10" s="9"/>
      <c r="K10" s="41" t="str">
        <f t="shared" si="1"/>
        <v/>
      </c>
      <c r="L10" s="1" t="str">
        <f t="shared" si="2"/>
        <v/>
      </c>
      <c r="M10" s="1"/>
      <c r="N10" s="1"/>
      <c r="O10" s="1"/>
      <c r="P10" s="1"/>
      <c r="Q10" s="61"/>
      <c r="R10" s="34"/>
      <c r="S10" s="6"/>
      <c r="T10" s="6"/>
      <c r="U10" s="6"/>
      <c r="V10" s="1"/>
      <c r="W10" s="6"/>
      <c r="X10" s="6"/>
      <c r="Y10" s="6"/>
      <c r="Z10" s="36" t="str">
        <f t="shared" si="3"/>
        <v/>
      </c>
      <c r="AA10" s="1" t="str">
        <f t="shared" si="4"/>
        <v/>
      </c>
      <c r="AB10" s="1" t="str">
        <f t="shared" si="5"/>
        <v/>
      </c>
    </row>
    <row r="11" spans="1:28" x14ac:dyDescent="0.15">
      <c r="B11" s="30">
        <v>10</v>
      </c>
      <c r="C11" s="36"/>
      <c r="D11" s="63"/>
      <c r="E11" s="1"/>
      <c r="F11" s="64"/>
      <c r="G11" s="12"/>
      <c r="H11" s="9" t="str">
        <f t="shared" si="0"/>
        <v/>
      </c>
      <c r="I11" s="9"/>
      <c r="J11" s="9"/>
      <c r="K11" s="41" t="str">
        <f t="shared" si="1"/>
        <v/>
      </c>
      <c r="L11" s="1" t="str">
        <f t="shared" si="2"/>
        <v/>
      </c>
      <c r="M11" s="1"/>
      <c r="N11" s="1"/>
      <c r="O11" s="1"/>
      <c r="P11" s="1"/>
      <c r="Q11" s="61"/>
      <c r="R11" s="34"/>
      <c r="S11" s="6"/>
      <c r="T11" s="6"/>
      <c r="U11" s="6"/>
      <c r="V11" s="1"/>
      <c r="W11" s="6"/>
      <c r="X11" s="6"/>
      <c r="Y11" s="6"/>
      <c r="Z11" s="36" t="str">
        <f t="shared" si="3"/>
        <v/>
      </c>
      <c r="AA11" s="1" t="str">
        <f t="shared" si="4"/>
        <v/>
      </c>
      <c r="AB11" s="1" t="str">
        <f t="shared" si="5"/>
        <v/>
      </c>
    </row>
    <row r="12" spans="1:28" x14ac:dyDescent="0.15">
      <c r="B12" s="30">
        <v>11</v>
      </c>
      <c r="C12" s="36"/>
      <c r="D12" s="63"/>
      <c r="E12" s="1"/>
      <c r="F12" s="64"/>
      <c r="G12" s="12"/>
      <c r="H12" s="9" t="str">
        <f t="shared" si="0"/>
        <v/>
      </c>
      <c r="I12" s="9"/>
      <c r="J12" s="9"/>
      <c r="K12" s="41" t="str">
        <f t="shared" si="1"/>
        <v/>
      </c>
      <c r="L12" s="1" t="str">
        <f t="shared" si="2"/>
        <v/>
      </c>
      <c r="M12" s="1"/>
      <c r="N12" s="1"/>
      <c r="O12" s="1"/>
      <c r="P12" s="1"/>
      <c r="Q12" s="61"/>
      <c r="R12" s="34"/>
      <c r="S12" s="6"/>
      <c r="T12" s="6"/>
      <c r="U12" s="6"/>
      <c r="V12" s="1"/>
      <c r="W12" s="6"/>
      <c r="X12" s="6"/>
      <c r="Y12" s="6"/>
      <c r="Z12" s="36" t="str">
        <f t="shared" si="3"/>
        <v/>
      </c>
      <c r="AA12" s="1" t="str">
        <f t="shared" si="4"/>
        <v/>
      </c>
      <c r="AB12" s="1" t="str">
        <f t="shared" si="5"/>
        <v/>
      </c>
    </row>
    <row r="13" spans="1:28" x14ac:dyDescent="0.15">
      <c r="B13" s="30">
        <v>12</v>
      </c>
      <c r="C13" s="36"/>
      <c r="D13" s="63"/>
      <c r="E13" s="1"/>
      <c r="F13" s="64"/>
      <c r="G13" s="12"/>
      <c r="H13" s="9" t="str">
        <f t="shared" si="0"/>
        <v/>
      </c>
      <c r="I13" s="9"/>
      <c r="J13" s="9"/>
      <c r="K13" s="41" t="str">
        <f t="shared" si="1"/>
        <v/>
      </c>
      <c r="L13" s="1" t="str">
        <f t="shared" si="2"/>
        <v/>
      </c>
      <c r="M13" s="1"/>
      <c r="N13" s="1"/>
      <c r="O13" s="1"/>
      <c r="P13" s="1"/>
      <c r="Q13" s="61"/>
      <c r="R13" s="34"/>
      <c r="S13" s="6"/>
      <c r="T13" s="6"/>
      <c r="U13" s="6"/>
      <c r="V13" s="1"/>
      <c r="W13" s="6"/>
      <c r="X13" s="6"/>
      <c r="Y13" s="6"/>
      <c r="Z13" s="36" t="str">
        <f t="shared" si="3"/>
        <v/>
      </c>
      <c r="AA13" s="1" t="str">
        <f t="shared" si="4"/>
        <v/>
      </c>
      <c r="AB13" s="1" t="str">
        <f t="shared" si="5"/>
        <v/>
      </c>
    </row>
    <row r="14" spans="1:28" x14ac:dyDescent="0.15">
      <c r="B14" s="30">
        <v>13</v>
      </c>
      <c r="C14" s="36"/>
      <c r="D14" s="63"/>
      <c r="E14" s="1"/>
      <c r="F14" s="64"/>
      <c r="G14" s="12"/>
      <c r="H14" s="9" t="str">
        <f t="shared" si="0"/>
        <v/>
      </c>
      <c r="I14" s="9"/>
      <c r="J14" s="9"/>
      <c r="K14" s="41" t="str">
        <f t="shared" si="1"/>
        <v/>
      </c>
      <c r="L14" s="1" t="str">
        <f t="shared" si="2"/>
        <v/>
      </c>
      <c r="M14" s="1"/>
      <c r="N14" s="1"/>
      <c r="O14" s="1"/>
      <c r="P14" s="1"/>
      <c r="Q14" s="61"/>
      <c r="R14" s="34"/>
      <c r="S14" s="6"/>
      <c r="T14" s="6"/>
      <c r="U14" s="6"/>
      <c r="V14" s="1"/>
      <c r="W14" s="6"/>
      <c r="X14" s="6"/>
      <c r="Y14" s="6"/>
      <c r="Z14" s="36" t="str">
        <f t="shared" si="3"/>
        <v/>
      </c>
      <c r="AA14" s="1" t="str">
        <f t="shared" si="4"/>
        <v/>
      </c>
      <c r="AB14" s="1" t="str">
        <f t="shared" si="5"/>
        <v/>
      </c>
    </row>
    <row r="15" spans="1:28" x14ac:dyDescent="0.15">
      <c r="B15" s="30">
        <v>14</v>
      </c>
      <c r="C15" s="36"/>
      <c r="D15" s="63"/>
      <c r="E15" s="1"/>
      <c r="F15" s="64"/>
      <c r="G15" s="12"/>
      <c r="H15" s="9" t="str">
        <f t="shared" si="0"/>
        <v/>
      </c>
      <c r="I15" s="9"/>
      <c r="J15" s="9"/>
      <c r="K15" s="41" t="str">
        <f t="shared" si="1"/>
        <v/>
      </c>
      <c r="L15" s="1" t="str">
        <f t="shared" si="2"/>
        <v/>
      </c>
      <c r="M15" s="1"/>
      <c r="N15" s="1"/>
      <c r="O15" s="1"/>
      <c r="P15" s="1"/>
      <c r="Q15" s="61"/>
      <c r="R15" s="34"/>
      <c r="S15" s="6"/>
      <c r="T15" s="6"/>
      <c r="U15" s="6"/>
      <c r="V15" s="1"/>
      <c r="W15" s="6"/>
      <c r="X15" s="6"/>
      <c r="Y15" s="6"/>
      <c r="Z15" s="36" t="str">
        <f t="shared" si="3"/>
        <v/>
      </c>
      <c r="AA15" s="1" t="str">
        <f t="shared" si="4"/>
        <v/>
      </c>
      <c r="AB15" s="1" t="str">
        <f t="shared" si="5"/>
        <v/>
      </c>
    </row>
    <row r="16" spans="1:28" x14ac:dyDescent="0.15">
      <c r="B16" s="30">
        <v>15</v>
      </c>
      <c r="C16" s="36"/>
      <c r="D16" s="63"/>
      <c r="E16" s="1"/>
      <c r="F16" s="64"/>
      <c r="G16" s="12"/>
      <c r="H16" s="9" t="str">
        <f t="shared" si="0"/>
        <v/>
      </c>
      <c r="I16" s="9"/>
      <c r="J16" s="9"/>
      <c r="K16" s="41" t="str">
        <f t="shared" si="1"/>
        <v/>
      </c>
      <c r="L16" s="1" t="str">
        <f t="shared" si="2"/>
        <v/>
      </c>
      <c r="M16" s="1"/>
      <c r="N16" s="1"/>
      <c r="O16" s="1"/>
      <c r="P16" s="1"/>
      <c r="Q16" s="61"/>
      <c r="R16" s="34"/>
      <c r="S16" s="6"/>
      <c r="T16" s="6"/>
      <c r="U16" s="6"/>
      <c r="V16" s="1"/>
      <c r="W16" s="6"/>
      <c r="X16" s="6"/>
      <c r="Y16" s="6"/>
      <c r="Z16" s="36" t="str">
        <f t="shared" si="3"/>
        <v/>
      </c>
      <c r="AA16" s="1" t="str">
        <f t="shared" si="4"/>
        <v/>
      </c>
      <c r="AB16" s="1" t="str">
        <f t="shared" si="5"/>
        <v/>
      </c>
    </row>
    <row r="17" spans="2:28" x14ac:dyDescent="0.15">
      <c r="B17" s="30">
        <v>16</v>
      </c>
      <c r="C17" s="36"/>
      <c r="D17" s="63"/>
      <c r="E17" s="1"/>
      <c r="F17" s="64"/>
      <c r="G17" s="12"/>
      <c r="H17" s="9" t="str">
        <f t="shared" si="0"/>
        <v/>
      </c>
      <c r="I17" s="9"/>
      <c r="J17" s="9"/>
      <c r="K17" s="41" t="str">
        <f t="shared" si="1"/>
        <v/>
      </c>
      <c r="L17" s="1" t="str">
        <f t="shared" si="2"/>
        <v/>
      </c>
      <c r="M17" s="1"/>
      <c r="N17" s="1"/>
      <c r="O17" s="1"/>
      <c r="P17" s="1"/>
      <c r="Q17" s="61"/>
      <c r="R17" s="34"/>
      <c r="S17" s="6"/>
      <c r="T17" s="6"/>
      <c r="U17" s="6"/>
      <c r="V17" s="1"/>
      <c r="W17" s="6"/>
      <c r="X17" s="6"/>
      <c r="Y17" s="6"/>
      <c r="Z17" s="36" t="str">
        <f t="shared" si="3"/>
        <v/>
      </c>
      <c r="AA17" s="1" t="str">
        <f t="shared" si="4"/>
        <v/>
      </c>
      <c r="AB17" s="1" t="str">
        <f t="shared" si="5"/>
        <v/>
      </c>
    </row>
    <row r="18" spans="2:28" x14ac:dyDescent="0.15">
      <c r="B18" s="30">
        <v>17</v>
      </c>
      <c r="C18" s="36"/>
      <c r="D18" s="63"/>
      <c r="E18" s="1"/>
      <c r="F18" s="64"/>
      <c r="G18" s="12"/>
      <c r="H18" s="9" t="str">
        <f t="shared" si="0"/>
        <v/>
      </c>
      <c r="I18" s="9"/>
      <c r="J18" s="9"/>
      <c r="K18" s="41" t="str">
        <f t="shared" si="1"/>
        <v/>
      </c>
      <c r="L18" s="1" t="str">
        <f t="shared" si="2"/>
        <v/>
      </c>
      <c r="M18" s="1"/>
      <c r="N18" s="1"/>
      <c r="O18" s="1"/>
      <c r="P18" s="1"/>
      <c r="Q18" s="61"/>
      <c r="R18" s="34"/>
      <c r="S18" s="6"/>
      <c r="T18" s="6"/>
      <c r="U18" s="6"/>
      <c r="V18" s="1"/>
      <c r="W18" s="6"/>
      <c r="X18" s="6"/>
      <c r="Y18" s="6"/>
      <c r="Z18" s="36" t="str">
        <f t="shared" si="3"/>
        <v/>
      </c>
      <c r="AA18" s="1" t="str">
        <f t="shared" si="4"/>
        <v/>
      </c>
      <c r="AB18" s="1" t="str">
        <f t="shared" si="5"/>
        <v/>
      </c>
    </row>
    <row r="19" spans="2:28" x14ac:dyDescent="0.15">
      <c r="B19" s="30">
        <v>18</v>
      </c>
      <c r="C19" s="36"/>
      <c r="D19" s="63"/>
      <c r="E19" s="1"/>
      <c r="F19" s="64"/>
      <c r="G19" s="12"/>
      <c r="H19" s="9" t="str">
        <f t="shared" si="0"/>
        <v/>
      </c>
      <c r="I19" s="9"/>
      <c r="J19" s="9"/>
      <c r="K19" s="41" t="str">
        <f t="shared" si="1"/>
        <v/>
      </c>
      <c r="L19" s="1" t="str">
        <f t="shared" si="2"/>
        <v/>
      </c>
      <c r="M19" s="1"/>
      <c r="N19" s="1"/>
      <c r="O19" s="1"/>
      <c r="P19" s="1"/>
      <c r="Q19" s="61"/>
      <c r="R19" s="34"/>
      <c r="S19" s="6"/>
      <c r="T19" s="6"/>
      <c r="U19" s="6"/>
      <c r="V19" s="1"/>
      <c r="W19" s="6"/>
      <c r="X19" s="6"/>
      <c r="Y19" s="6"/>
      <c r="Z19" s="36" t="str">
        <f t="shared" si="3"/>
        <v/>
      </c>
      <c r="AA19" s="1" t="str">
        <f t="shared" si="4"/>
        <v/>
      </c>
      <c r="AB19" s="1" t="str">
        <f t="shared" si="5"/>
        <v/>
      </c>
    </row>
    <row r="20" spans="2:28" x14ac:dyDescent="0.15">
      <c r="B20" s="30">
        <v>19</v>
      </c>
      <c r="C20" s="36"/>
      <c r="D20" s="63"/>
      <c r="E20" s="1"/>
      <c r="F20" s="64"/>
      <c r="G20" s="12"/>
      <c r="H20" s="9" t="str">
        <f t="shared" si="0"/>
        <v/>
      </c>
      <c r="I20" s="9"/>
      <c r="J20" s="9"/>
      <c r="K20" s="41" t="str">
        <f t="shared" si="1"/>
        <v/>
      </c>
      <c r="L20" s="1" t="str">
        <f t="shared" si="2"/>
        <v/>
      </c>
      <c r="M20" s="1"/>
      <c r="N20" s="1"/>
      <c r="O20" s="1"/>
      <c r="P20" s="1"/>
      <c r="Q20" s="61"/>
      <c r="R20" s="34"/>
      <c r="S20" s="6"/>
      <c r="T20" s="6"/>
      <c r="U20" s="6"/>
      <c r="V20" s="1"/>
      <c r="W20" s="6"/>
      <c r="X20" s="6"/>
      <c r="Y20" s="6"/>
      <c r="Z20" s="36" t="str">
        <f t="shared" si="3"/>
        <v/>
      </c>
      <c r="AA20" s="1" t="str">
        <f t="shared" si="4"/>
        <v/>
      </c>
      <c r="AB20" s="1" t="str">
        <f t="shared" si="5"/>
        <v/>
      </c>
    </row>
    <row r="21" spans="2:28" x14ac:dyDescent="0.15">
      <c r="B21" s="30">
        <v>20</v>
      </c>
      <c r="C21" s="36"/>
      <c r="D21" s="63"/>
      <c r="E21" s="1"/>
      <c r="F21" s="64"/>
      <c r="G21" s="12"/>
      <c r="H21" s="9" t="str">
        <f t="shared" si="0"/>
        <v/>
      </c>
      <c r="I21" s="9"/>
      <c r="J21" s="9"/>
      <c r="K21" s="41" t="str">
        <f t="shared" si="1"/>
        <v/>
      </c>
      <c r="L21" s="1" t="str">
        <f t="shared" si="2"/>
        <v/>
      </c>
      <c r="M21" s="1"/>
      <c r="N21" s="1"/>
      <c r="O21" s="1"/>
      <c r="P21" s="1"/>
      <c r="Q21" s="61"/>
      <c r="R21" s="34"/>
      <c r="S21" s="6"/>
      <c r="T21" s="6"/>
      <c r="U21" s="6"/>
      <c r="V21" s="1"/>
      <c r="W21" s="6"/>
      <c r="X21" s="6"/>
      <c r="Y21" s="6"/>
      <c r="Z21" s="36" t="str">
        <f t="shared" si="3"/>
        <v/>
      </c>
      <c r="AA21" s="1" t="str">
        <f t="shared" si="4"/>
        <v/>
      </c>
      <c r="AB21" s="1" t="str">
        <f t="shared" si="5"/>
        <v/>
      </c>
    </row>
    <row r="22" spans="2:28" x14ac:dyDescent="0.15">
      <c r="B22" s="30">
        <v>21</v>
      </c>
      <c r="C22" s="36"/>
      <c r="D22" s="63"/>
      <c r="E22" s="1"/>
      <c r="F22" s="64"/>
      <c r="G22" s="12"/>
      <c r="H22" s="9" t="str">
        <f t="shared" si="0"/>
        <v/>
      </c>
      <c r="I22" s="9"/>
      <c r="J22" s="9"/>
      <c r="K22" s="41" t="str">
        <f t="shared" si="1"/>
        <v/>
      </c>
      <c r="L22" s="1" t="str">
        <f t="shared" si="2"/>
        <v/>
      </c>
      <c r="M22" s="1"/>
      <c r="N22" s="1"/>
      <c r="O22" s="1"/>
      <c r="P22" s="1"/>
      <c r="Q22" s="61"/>
      <c r="R22" s="34"/>
      <c r="S22" s="6"/>
      <c r="T22" s="6"/>
      <c r="U22" s="6"/>
      <c r="V22" s="1"/>
      <c r="W22" s="6"/>
      <c r="X22" s="6"/>
      <c r="Y22" s="6"/>
      <c r="Z22" s="36" t="str">
        <f t="shared" si="3"/>
        <v/>
      </c>
      <c r="AA22" s="1" t="str">
        <f t="shared" si="4"/>
        <v/>
      </c>
      <c r="AB22" s="1" t="str">
        <f t="shared" si="5"/>
        <v/>
      </c>
    </row>
    <row r="23" spans="2:28" x14ac:dyDescent="0.15">
      <c r="B23" s="30">
        <v>22</v>
      </c>
      <c r="C23" s="36"/>
      <c r="D23" s="63"/>
      <c r="E23" s="1"/>
      <c r="F23" s="64"/>
      <c r="G23" s="12"/>
      <c r="H23" s="9" t="str">
        <f t="shared" si="0"/>
        <v/>
      </c>
      <c r="I23" s="9"/>
      <c r="J23" s="9"/>
      <c r="K23" s="41" t="str">
        <f t="shared" si="1"/>
        <v/>
      </c>
      <c r="L23" s="1" t="str">
        <f t="shared" si="2"/>
        <v/>
      </c>
      <c r="M23" s="1"/>
      <c r="N23" s="1"/>
      <c r="O23" s="1"/>
      <c r="P23" s="1"/>
      <c r="Q23" s="61"/>
      <c r="R23" s="34"/>
      <c r="S23" s="6"/>
      <c r="T23" s="6"/>
      <c r="U23" s="6"/>
      <c r="V23" s="1"/>
      <c r="W23" s="6"/>
      <c r="X23" s="6"/>
      <c r="Y23" s="6"/>
      <c r="Z23" s="36" t="str">
        <f t="shared" si="3"/>
        <v/>
      </c>
      <c r="AA23" s="1" t="str">
        <f t="shared" si="4"/>
        <v/>
      </c>
      <c r="AB23" s="1" t="str">
        <f t="shared" si="5"/>
        <v/>
      </c>
    </row>
    <row r="24" spans="2:28" x14ac:dyDescent="0.15">
      <c r="B24" s="30">
        <v>23</v>
      </c>
      <c r="C24" s="36"/>
      <c r="D24" s="63"/>
      <c r="E24" s="1"/>
      <c r="F24" s="64"/>
      <c r="G24" s="12"/>
      <c r="H24" s="9" t="str">
        <f t="shared" si="0"/>
        <v/>
      </c>
      <c r="I24" s="9"/>
      <c r="J24" s="9"/>
      <c r="K24" s="41" t="str">
        <f t="shared" si="1"/>
        <v/>
      </c>
      <c r="L24" s="1" t="str">
        <f t="shared" si="2"/>
        <v/>
      </c>
      <c r="M24" s="1"/>
      <c r="N24" s="1"/>
      <c r="O24" s="1"/>
      <c r="P24" s="1"/>
      <c r="Q24" s="61"/>
      <c r="R24" s="34"/>
      <c r="S24" s="6"/>
      <c r="T24" s="6"/>
      <c r="U24" s="6"/>
      <c r="V24" s="1"/>
      <c r="W24" s="6"/>
      <c r="X24" s="6"/>
      <c r="Y24" s="6"/>
      <c r="Z24" s="36" t="str">
        <f t="shared" si="3"/>
        <v/>
      </c>
      <c r="AA24" s="1" t="str">
        <f t="shared" si="4"/>
        <v/>
      </c>
      <c r="AB24" s="1" t="str">
        <f t="shared" si="5"/>
        <v/>
      </c>
    </row>
    <row r="25" spans="2:28" x14ac:dyDescent="0.15">
      <c r="B25" s="30">
        <v>24</v>
      </c>
      <c r="C25" s="36"/>
      <c r="D25" s="63"/>
      <c r="E25" s="1"/>
      <c r="F25" s="64"/>
      <c r="G25" s="12"/>
      <c r="H25" s="9" t="str">
        <f t="shared" si="0"/>
        <v/>
      </c>
      <c r="I25" s="9"/>
      <c r="J25" s="9"/>
      <c r="K25" s="41" t="str">
        <f t="shared" si="1"/>
        <v/>
      </c>
      <c r="L25" s="1" t="str">
        <f t="shared" si="2"/>
        <v/>
      </c>
      <c r="M25" s="1"/>
      <c r="N25" s="1"/>
      <c r="O25" s="1"/>
      <c r="P25" s="1"/>
      <c r="Q25" s="61"/>
      <c r="R25" s="34"/>
      <c r="S25" s="6"/>
      <c r="T25" s="6"/>
      <c r="U25" s="6"/>
      <c r="V25" s="1"/>
      <c r="W25" s="6"/>
      <c r="X25" s="6"/>
      <c r="Y25" s="6"/>
      <c r="Z25" s="36" t="str">
        <f t="shared" ref="Z25:Z88" si="6">IF(C25&lt;&gt;"",EDATE(C25,1),"")</f>
        <v/>
      </c>
      <c r="AA25" s="1" t="str">
        <f t="shared" ref="AA25:AA88" si="7">IF(C25&lt;&gt;"",MONTH(Z25),"")</f>
        <v/>
      </c>
      <c r="AB25" s="1" t="str">
        <f t="shared" ref="AB25:AB88" si="8">IF(C25&lt;&gt;"",YEAR(Z25),"")</f>
        <v/>
      </c>
    </row>
    <row r="26" spans="2:28" x14ac:dyDescent="0.15">
      <c r="B26" s="30">
        <v>25</v>
      </c>
      <c r="C26" s="36"/>
      <c r="D26" s="63"/>
      <c r="E26" s="1"/>
      <c r="F26" s="64"/>
      <c r="G26" s="12"/>
      <c r="H26" s="9" t="str">
        <f t="shared" ref="H26:H89" si="9">IF(G26 &lt;&gt; "",IF(C26-365&gt;=G26,"1ヵ月保管し翌月廃棄処理","日計処理後廃棄処理"),"")</f>
        <v/>
      </c>
      <c r="I26" s="9"/>
      <c r="J26" s="9"/>
      <c r="K26" s="41" t="str">
        <f t="shared" si="1"/>
        <v/>
      </c>
      <c r="L26" s="1" t="str">
        <f t="shared" si="2"/>
        <v/>
      </c>
      <c r="M26" s="1"/>
      <c r="N26" s="1"/>
      <c r="O26" s="1"/>
      <c r="P26" s="1"/>
      <c r="Q26" s="61"/>
      <c r="R26" s="34"/>
      <c r="S26" s="6"/>
      <c r="T26" s="6"/>
      <c r="U26" s="6"/>
      <c r="V26" s="1"/>
      <c r="W26" s="6"/>
      <c r="X26" s="6"/>
      <c r="Y26" s="6"/>
      <c r="Z26" s="36" t="str">
        <f t="shared" si="6"/>
        <v/>
      </c>
      <c r="AA26" s="1" t="str">
        <f t="shared" si="7"/>
        <v/>
      </c>
      <c r="AB26" s="1" t="str">
        <f t="shared" si="8"/>
        <v/>
      </c>
    </row>
    <row r="27" spans="2:28" x14ac:dyDescent="0.15">
      <c r="B27" s="30">
        <v>26</v>
      </c>
      <c r="C27" s="36"/>
      <c r="D27" s="63"/>
      <c r="E27" s="1"/>
      <c r="F27" s="64"/>
      <c r="G27" s="12"/>
      <c r="H27" s="9" t="str">
        <f t="shared" si="9"/>
        <v/>
      </c>
      <c r="I27" s="9"/>
      <c r="J27" s="9"/>
      <c r="K27" s="41" t="str">
        <f t="shared" si="1"/>
        <v/>
      </c>
      <c r="L27" s="1" t="str">
        <f t="shared" si="2"/>
        <v/>
      </c>
      <c r="M27" s="1"/>
      <c r="N27" s="1"/>
      <c r="O27" s="1"/>
      <c r="P27" s="1"/>
      <c r="Q27" s="61"/>
      <c r="R27" s="34"/>
      <c r="S27" s="6"/>
      <c r="T27" s="6"/>
      <c r="U27" s="6"/>
      <c r="V27" s="1"/>
      <c r="W27" s="6"/>
      <c r="X27" s="6"/>
      <c r="Y27" s="6"/>
      <c r="Z27" s="36" t="str">
        <f t="shared" si="6"/>
        <v/>
      </c>
      <c r="AA27" s="1" t="str">
        <f t="shared" si="7"/>
        <v/>
      </c>
      <c r="AB27" s="1" t="str">
        <f t="shared" si="8"/>
        <v/>
      </c>
    </row>
    <row r="28" spans="2:28" x14ac:dyDescent="0.15">
      <c r="B28" s="30">
        <v>27</v>
      </c>
      <c r="C28" s="36"/>
      <c r="D28" s="63"/>
      <c r="E28" s="1"/>
      <c r="F28" s="64"/>
      <c r="G28" s="12"/>
      <c r="H28" s="9" t="str">
        <f t="shared" si="9"/>
        <v/>
      </c>
      <c r="I28" s="9"/>
      <c r="J28" s="9"/>
      <c r="K28" s="41" t="str">
        <f t="shared" si="1"/>
        <v/>
      </c>
      <c r="L28" s="1" t="str">
        <f t="shared" si="2"/>
        <v/>
      </c>
      <c r="M28" s="1"/>
      <c r="N28" s="1"/>
      <c r="O28" s="1"/>
      <c r="P28" s="1"/>
      <c r="Q28" s="61"/>
      <c r="R28" s="34"/>
      <c r="S28" s="6"/>
      <c r="T28" s="6"/>
      <c r="U28" s="6"/>
      <c r="V28" s="1"/>
      <c r="W28" s="6"/>
      <c r="X28" s="6"/>
      <c r="Y28" s="6"/>
      <c r="Z28" s="36" t="str">
        <f t="shared" si="6"/>
        <v/>
      </c>
      <c r="AA28" s="1" t="str">
        <f t="shared" si="7"/>
        <v/>
      </c>
      <c r="AB28" s="1" t="str">
        <f t="shared" si="8"/>
        <v/>
      </c>
    </row>
    <row r="29" spans="2:28" x14ac:dyDescent="0.15">
      <c r="B29" s="30">
        <v>28</v>
      </c>
      <c r="C29" s="36"/>
      <c r="D29" s="63"/>
      <c r="E29" s="1"/>
      <c r="F29" s="64"/>
      <c r="G29" s="12"/>
      <c r="H29" s="9" t="str">
        <f t="shared" si="9"/>
        <v/>
      </c>
      <c r="I29" s="9"/>
      <c r="J29" s="9"/>
      <c r="K29" s="41" t="str">
        <f t="shared" si="1"/>
        <v/>
      </c>
      <c r="L29" s="1" t="str">
        <f t="shared" si="2"/>
        <v/>
      </c>
      <c r="M29" s="1"/>
      <c r="N29" s="1"/>
      <c r="O29" s="1"/>
      <c r="P29" s="1"/>
      <c r="Q29" s="61"/>
      <c r="R29" s="34"/>
      <c r="S29" s="6"/>
      <c r="T29" s="6"/>
      <c r="U29" s="6"/>
      <c r="V29" s="1"/>
      <c r="W29" s="6"/>
      <c r="X29" s="6"/>
      <c r="Y29" s="6"/>
      <c r="Z29" s="36" t="str">
        <f t="shared" si="6"/>
        <v/>
      </c>
      <c r="AA29" s="1" t="str">
        <f t="shared" si="7"/>
        <v/>
      </c>
      <c r="AB29" s="1" t="str">
        <f t="shared" si="8"/>
        <v/>
      </c>
    </row>
    <row r="30" spans="2:28" x14ac:dyDescent="0.15">
      <c r="B30" s="30">
        <v>29</v>
      </c>
      <c r="C30" s="36"/>
      <c r="D30" s="63"/>
      <c r="E30" s="1"/>
      <c r="F30" s="64"/>
      <c r="G30" s="12"/>
      <c r="H30" s="9" t="str">
        <f t="shared" si="9"/>
        <v/>
      </c>
      <c r="I30" s="9"/>
      <c r="J30" s="9"/>
      <c r="K30" s="41" t="str">
        <f t="shared" si="1"/>
        <v/>
      </c>
      <c r="L30" s="1" t="str">
        <f t="shared" si="2"/>
        <v/>
      </c>
      <c r="M30" s="1"/>
      <c r="N30" s="1"/>
      <c r="O30" s="1"/>
      <c r="P30" s="1"/>
      <c r="Q30" s="61"/>
      <c r="R30" s="34"/>
      <c r="S30" s="6"/>
      <c r="T30" s="6"/>
      <c r="U30" s="6"/>
      <c r="V30" s="1"/>
      <c r="W30" s="6"/>
      <c r="X30" s="6"/>
      <c r="Y30" s="6"/>
      <c r="Z30" s="36" t="str">
        <f t="shared" si="6"/>
        <v/>
      </c>
      <c r="AA30" s="1" t="str">
        <f t="shared" si="7"/>
        <v/>
      </c>
      <c r="AB30" s="1" t="str">
        <f t="shared" si="8"/>
        <v/>
      </c>
    </row>
    <row r="31" spans="2:28" x14ac:dyDescent="0.15">
      <c r="B31" s="30">
        <v>30</v>
      </c>
      <c r="C31" s="36"/>
      <c r="D31" s="63"/>
      <c r="E31" s="1"/>
      <c r="F31" s="64"/>
      <c r="G31" s="12"/>
      <c r="H31" s="9" t="str">
        <f t="shared" si="9"/>
        <v/>
      </c>
      <c r="I31" s="9"/>
      <c r="J31" s="9"/>
      <c r="K31" s="41" t="str">
        <f t="shared" si="1"/>
        <v/>
      </c>
      <c r="L31" s="1" t="str">
        <f t="shared" si="2"/>
        <v/>
      </c>
      <c r="M31" s="1"/>
      <c r="N31" s="1"/>
      <c r="O31" s="1"/>
      <c r="P31" s="1"/>
      <c r="Q31" s="61"/>
      <c r="R31" s="34"/>
      <c r="S31" s="6"/>
      <c r="T31" s="6"/>
      <c r="U31" s="6"/>
      <c r="V31" s="1"/>
      <c r="W31" s="6"/>
      <c r="X31" s="6"/>
      <c r="Y31" s="6"/>
      <c r="Z31" s="36" t="str">
        <f t="shared" si="6"/>
        <v/>
      </c>
      <c r="AA31" s="1" t="str">
        <f t="shared" si="7"/>
        <v/>
      </c>
      <c r="AB31" s="1" t="str">
        <f t="shared" si="8"/>
        <v/>
      </c>
    </row>
    <row r="32" spans="2:28" x14ac:dyDescent="0.15">
      <c r="B32" s="30">
        <v>31</v>
      </c>
      <c r="C32" s="36"/>
      <c r="D32" s="63"/>
      <c r="E32" s="1"/>
      <c r="F32" s="64"/>
      <c r="G32" s="12"/>
      <c r="H32" s="9" t="str">
        <f t="shared" si="9"/>
        <v/>
      </c>
      <c r="I32" s="9"/>
      <c r="J32" s="9"/>
      <c r="K32" s="41" t="str">
        <f t="shared" si="1"/>
        <v/>
      </c>
      <c r="L32" s="1" t="str">
        <f t="shared" si="2"/>
        <v/>
      </c>
      <c r="M32" s="1"/>
      <c r="N32" s="1"/>
      <c r="O32" s="1"/>
      <c r="P32" s="1"/>
      <c r="Q32" s="61"/>
      <c r="R32" s="34"/>
      <c r="S32" s="6"/>
      <c r="T32" s="6"/>
      <c r="U32" s="6"/>
      <c r="V32" s="1"/>
      <c r="W32" s="6"/>
      <c r="X32" s="6"/>
      <c r="Y32" s="6"/>
      <c r="Z32" s="36" t="str">
        <f t="shared" si="6"/>
        <v/>
      </c>
      <c r="AA32" s="1" t="str">
        <f t="shared" si="7"/>
        <v/>
      </c>
      <c r="AB32" s="1" t="str">
        <f t="shared" si="8"/>
        <v/>
      </c>
    </row>
    <row r="33" spans="2:28" x14ac:dyDescent="0.15">
      <c r="B33" s="30">
        <v>32</v>
      </c>
      <c r="C33" s="36"/>
      <c r="D33" s="63"/>
      <c r="E33" s="1"/>
      <c r="F33" s="64"/>
      <c r="G33" s="12"/>
      <c r="H33" s="9" t="str">
        <f t="shared" si="9"/>
        <v/>
      </c>
      <c r="I33" s="9"/>
      <c r="J33" s="9"/>
      <c r="K33" s="41" t="str">
        <f t="shared" si="1"/>
        <v/>
      </c>
      <c r="L33" s="1" t="str">
        <f t="shared" si="2"/>
        <v/>
      </c>
      <c r="M33" s="1"/>
      <c r="N33" s="1"/>
      <c r="O33" s="1"/>
      <c r="P33" s="1"/>
      <c r="Q33" s="61"/>
      <c r="R33" s="34"/>
      <c r="S33" s="6"/>
      <c r="T33" s="6"/>
      <c r="U33" s="6"/>
      <c r="V33" s="1"/>
      <c r="W33" s="6"/>
      <c r="X33" s="6"/>
      <c r="Y33" s="6"/>
      <c r="Z33" s="36" t="str">
        <f t="shared" si="6"/>
        <v/>
      </c>
      <c r="AA33" s="1" t="str">
        <f t="shared" si="7"/>
        <v/>
      </c>
      <c r="AB33" s="1" t="str">
        <f t="shared" si="8"/>
        <v/>
      </c>
    </row>
    <row r="34" spans="2:28" x14ac:dyDescent="0.15">
      <c r="B34" s="30">
        <v>33</v>
      </c>
      <c r="C34" s="36"/>
      <c r="D34" s="63"/>
      <c r="E34" s="1"/>
      <c r="F34" s="64"/>
      <c r="G34" s="12"/>
      <c r="H34" s="9" t="str">
        <f t="shared" si="9"/>
        <v/>
      </c>
      <c r="I34" s="9"/>
      <c r="J34" s="9"/>
      <c r="K34" s="41" t="str">
        <f t="shared" si="1"/>
        <v/>
      </c>
      <c r="L34" s="1" t="str">
        <f t="shared" si="2"/>
        <v/>
      </c>
      <c r="M34" s="1"/>
      <c r="N34" s="1"/>
      <c r="O34" s="1"/>
      <c r="P34" s="1"/>
      <c r="Q34" s="61"/>
      <c r="R34" s="34"/>
      <c r="S34" s="6"/>
      <c r="T34" s="6"/>
      <c r="U34" s="6"/>
      <c r="V34" s="1"/>
      <c r="W34" s="6"/>
      <c r="X34" s="6"/>
      <c r="Y34" s="6"/>
      <c r="Z34" s="36" t="str">
        <f t="shared" si="6"/>
        <v/>
      </c>
      <c r="AA34" s="1" t="str">
        <f t="shared" si="7"/>
        <v/>
      </c>
      <c r="AB34" s="1" t="str">
        <f t="shared" si="8"/>
        <v/>
      </c>
    </row>
    <row r="35" spans="2:28" x14ac:dyDescent="0.15">
      <c r="B35" s="30">
        <v>34</v>
      </c>
      <c r="C35" s="36"/>
      <c r="D35" s="63"/>
      <c r="E35" s="1"/>
      <c r="F35" s="64"/>
      <c r="G35" s="12"/>
      <c r="H35" s="9" t="str">
        <f t="shared" si="9"/>
        <v/>
      </c>
      <c r="I35" s="9"/>
      <c r="J35" s="9"/>
      <c r="K35" s="41" t="str">
        <f t="shared" si="1"/>
        <v/>
      </c>
      <c r="L35" s="1" t="str">
        <f t="shared" si="2"/>
        <v/>
      </c>
      <c r="M35" s="1"/>
      <c r="N35" s="1"/>
      <c r="O35" s="1"/>
      <c r="P35" s="1"/>
      <c r="Q35" s="61"/>
      <c r="R35" s="34"/>
      <c r="S35" s="6"/>
      <c r="T35" s="6"/>
      <c r="U35" s="6"/>
      <c r="V35" s="1"/>
      <c r="W35" s="6"/>
      <c r="X35" s="6"/>
      <c r="Y35" s="6"/>
      <c r="Z35" s="36" t="str">
        <f t="shared" si="6"/>
        <v/>
      </c>
      <c r="AA35" s="1" t="str">
        <f t="shared" si="7"/>
        <v/>
      </c>
      <c r="AB35" s="1" t="str">
        <f t="shared" si="8"/>
        <v/>
      </c>
    </row>
    <row r="36" spans="2:28" x14ac:dyDescent="0.15">
      <c r="B36" s="30">
        <v>35</v>
      </c>
      <c r="C36" s="36"/>
      <c r="D36" s="63"/>
      <c r="E36" s="1"/>
      <c r="F36" s="64"/>
      <c r="G36" s="12"/>
      <c r="H36" s="9" t="str">
        <f t="shared" si="9"/>
        <v/>
      </c>
      <c r="I36" s="9"/>
      <c r="J36" s="9"/>
      <c r="K36" s="41" t="str">
        <f t="shared" si="1"/>
        <v/>
      </c>
      <c r="L36" s="1" t="str">
        <f t="shared" si="2"/>
        <v/>
      </c>
      <c r="M36" s="1"/>
      <c r="N36" s="1"/>
      <c r="O36" s="1"/>
      <c r="P36" s="1"/>
      <c r="Q36" s="61"/>
      <c r="R36" s="34"/>
      <c r="S36" s="6"/>
      <c r="T36" s="6"/>
      <c r="U36" s="6"/>
      <c r="V36" s="1"/>
      <c r="W36" s="6"/>
      <c r="X36" s="6"/>
      <c r="Y36" s="6"/>
      <c r="Z36" s="36" t="str">
        <f t="shared" si="6"/>
        <v/>
      </c>
      <c r="AA36" s="1" t="str">
        <f t="shared" si="7"/>
        <v/>
      </c>
      <c r="AB36" s="1" t="str">
        <f t="shared" si="8"/>
        <v/>
      </c>
    </row>
    <row r="37" spans="2:28" x14ac:dyDescent="0.15">
      <c r="B37" s="30">
        <v>36</v>
      </c>
      <c r="C37" s="36"/>
      <c r="D37" s="63"/>
      <c r="E37" s="1"/>
      <c r="F37" s="64"/>
      <c r="G37" s="12"/>
      <c r="H37" s="9" t="str">
        <f t="shared" si="9"/>
        <v/>
      </c>
      <c r="I37" s="9"/>
      <c r="J37" s="9"/>
      <c r="K37" s="41" t="str">
        <f t="shared" si="1"/>
        <v/>
      </c>
      <c r="L37" s="1" t="str">
        <f t="shared" si="2"/>
        <v/>
      </c>
      <c r="M37" s="1"/>
      <c r="N37" s="1"/>
      <c r="O37" s="1"/>
      <c r="P37" s="1"/>
      <c r="Q37" s="61"/>
      <c r="R37" s="34"/>
      <c r="S37" s="6"/>
      <c r="T37" s="6"/>
      <c r="U37" s="6"/>
      <c r="V37" s="1"/>
      <c r="W37" s="6"/>
      <c r="X37" s="6"/>
      <c r="Y37" s="6"/>
      <c r="Z37" s="36" t="str">
        <f t="shared" si="6"/>
        <v/>
      </c>
      <c r="AA37" s="1" t="str">
        <f t="shared" si="7"/>
        <v/>
      </c>
      <c r="AB37" s="1" t="str">
        <f t="shared" si="8"/>
        <v/>
      </c>
    </row>
    <row r="38" spans="2:28" x14ac:dyDescent="0.15">
      <c r="B38" s="30">
        <v>37</v>
      </c>
      <c r="C38" s="36"/>
      <c r="D38" s="63"/>
      <c r="E38" s="1"/>
      <c r="F38" s="64"/>
      <c r="G38" s="12"/>
      <c r="H38" s="9" t="str">
        <f t="shared" si="9"/>
        <v/>
      </c>
      <c r="I38" s="9"/>
      <c r="J38" s="9"/>
      <c r="K38" s="41" t="str">
        <f t="shared" si="1"/>
        <v/>
      </c>
      <c r="L38" s="1" t="str">
        <f t="shared" si="2"/>
        <v/>
      </c>
      <c r="M38" s="1"/>
      <c r="N38" s="1"/>
      <c r="O38" s="1"/>
      <c r="P38" s="1"/>
      <c r="Q38" s="61"/>
      <c r="R38" s="34"/>
      <c r="S38" s="6"/>
      <c r="T38" s="6"/>
      <c r="U38" s="6"/>
      <c r="V38" s="1"/>
      <c r="W38" s="6"/>
      <c r="X38" s="6"/>
      <c r="Y38" s="6"/>
      <c r="Z38" s="36" t="str">
        <f t="shared" si="6"/>
        <v/>
      </c>
      <c r="AA38" s="1" t="str">
        <f t="shared" si="7"/>
        <v/>
      </c>
      <c r="AB38" s="1" t="str">
        <f t="shared" si="8"/>
        <v/>
      </c>
    </row>
    <row r="39" spans="2:28" x14ac:dyDescent="0.15">
      <c r="B39" s="30">
        <v>38</v>
      </c>
      <c r="C39" s="36"/>
      <c r="D39" s="63"/>
      <c r="E39" s="1"/>
      <c r="F39" s="64"/>
      <c r="G39" s="12"/>
      <c r="H39" s="9" t="str">
        <f t="shared" si="9"/>
        <v/>
      </c>
      <c r="I39" s="9"/>
      <c r="J39" s="9"/>
      <c r="K39" s="41" t="str">
        <f t="shared" si="1"/>
        <v/>
      </c>
      <c r="L39" s="1" t="str">
        <f t="shared" si="2"/>
        <v/>
      </c>
      <c r="M39" s="1"/>
      <c r="N39" s="1"/>
      <c r="O39" s="1"/>
      <c r="P39" s="1"/>
      <c r="Q39" s="61"/>
      <c r="R39" s="34"/>
      <c r="S39" s="6"/>
      <c r="T39" s="6"/>
      <c r="U39" s="6"/>
      <c r="V39" s="1"/>
      <c r="W39" s="6"/>
      <c r="X39" s="6"/>
      <c r="Y39" s="6"/>
      <c r="Z39" s="36" t="str">
        <f t="shared" si="6"/>
        <v/>
      </c>
      <c r="AA39" s="1" t="str">
        <f t="shared" si="7"/>
        <v/>
      </c>
      <c r="AB39" s="1" t="str">
        <f t="shared" si="8"/>
        <v/>
      </c>
    </row>
    <row r="40" spans="2:28" x14ac:dyDescent="0.15">
      <c r="B40" s="30">
        <v>39</v>
      </c>
      <c r="C40" s="36"/>
      <c r="D40" s="63"/>
      <c r="E40" s="1"/>
      <c r="F40" s="64"/>
      <c r="G40" s="12"/>
      <c r="H40" s="9" t="str">
        <f t="shared" si="9"/>
        <v/>
      </c>
      <c r="I40" s="9"/>
      <c r="J40" s="9"/>
      <c r="K40" s="41" t="str">
        <f t="shared" si="1"/>
        <v/>
      </c>
      <c r="L40" s="1" t="str">
        <f t="shared" si="2"/>
        <v/>
      </c>
      <c r="M40" s="1"/>
      <c r="N40" s="1"/>
      <c r="O40" s="1"/>
      <c r="P40" s="1"/>
      <c r="Q40" s="61"/>
      <c r="R40" s="34"/>
      <c r="S40" s="6"/>
      <c r="T40" s="6"/>
      <c r="U40" s="6"/>
      <c r="V40" s="1"/>
      <c r="W40" s="6"/>
      <c r="X40" s="6"/>
      <c r="Y40" s="6"/>
      <c r="Z40" s="36" t="str">
        <f t="shared" si="6"/>
        <v/>
      </c>
      <c r="AA40" s="1" t="str">
        <f t="shared" si="7"/>
        <v/>
      </c>
      <c r="AB40" s="1" t="str">
        <f t="shared" si="8"/>
        <v/>
      </c>
    </row>
    <row r="41" spans="2:28" x14ac:dyDescent="0.15">
      <c r="B41" s="30">
        <v>40</v>
      </c>
      <c r="C41" s="36"/>
      <c r="D41" s="63"/>
      <c r="E41" s="1"/>
      <c r="F41" s="64"/>
      <c r="G41" s="12"/>
      <c r="H41" s="9" t="str">
        <f t="shared" si="9"/>
        <v/>
      </c>
      <c r="I41" s="9"/>
      <c r="J41" s="9"/>
      <c r="K41" s="41" t="str">
        <f t="shared" si="1"/>
        <v/>
      </c>
      <c r="L41" s="1" t="str">
        <f t="shared" si="2"/>
        <v/>
      </c>
      <c r="M41" s="1"/>
      <c r="N41" s="1"/>
      <c r="O41" s="1"/>
      <c r="P41" s="1"/>
      <c r="Q41" s="61"/>
      <c r="R41" s="34"/>
      <c r="S41" s="6"/>
      <c r="T41" s="6"/>
      <c r="U41" s="6"/>
      <c r="V41" s="1"/>
      <c r="W41" s="6"/>
      <c r="X41" s="6"/>
      <c r="Y41" s="6"/>
      <c r="Z41" s="36" t="str">
        <f t="shared" si="6"/>
        <v/>
      </c>
      <c r="AA41" s="1" t="str">
        <f t="shared" si="7"/>
        <v/>
      </c>
      <c r="AB41" s="1" t="str">
        <f t="shared" si="8"/>
        <v/>
      </c>
    </row>
    <row r="42" spans="2:28" x14ac:dyDescent="0.15">
      <c r="B42" s="30">
        <v>41</v>
      </c>
      <c r="C42" s="36"/>
      <c r="D42" s="63"/>
      <c r="E42" s="1"/>
      <c r="F42" s="64"/>
      <c r="G42" s="12"/>
      <c r="H42" s="9" t="str">
        <f t="shared" si="9"/>
        <v/>
      </c>
      <c r="I42" s="9"/>
      <c r="J42" s="9"/>
      <c r="K42" s="41" t="str">
        <f t="shared" si="1"/>
        <v/>
      </c>
      <c r="L42" s="1" t="str">
        <f t="shared" si="2"/>
        <v/>
      </c>
      <c r="M42" s="1"/>
      <c r="N42" s="1"/>
      <c r="O42" s="1"/>
      <c r="P42" s="1"/>
      <c r="Q42" s="61"/>
      <c r="R42" s="34"/>
      <c r="S42" s="6"/>
      <c r="T42" s="6"/>
      <c r="U42" s="6"/>
      <c r="V42" s="1"/>
      <c r="W42" s="6"/>
      <c r="X42" s="6"/>
      <c r="Y42" s="6"/>
      <c r="Z42" s="36" t="str">
        <f t="shared" si="6"/>
        <v/>
      </c>
      <c r="AA42" s="1" t="str">
        <f t="shared" si="7"/>
        <v/>
      </c>
      <c r="AB42" s="1" t="str">
        <f t="shared" si="8"/>
        <v/>
      </c>
    </row>
    <row r="43" spans="2:28" x14ac:dyDescent="0.15">
      <c r="B43" s="30">
        <v>42</v>
      </c>
      <c r="C43" s="36"/>
      <c r="D43" s="63"/>
      <c r="E43" s="1"/>
      <c r="F43" s="64"/>
      <c r="G43" s="12"/>
      <c r="H43" s="9" t="str">
        <f t="shared" si="9"/>
        <v/>
      </c>
      <c r="I43" s="9"/>
      <c r="J43" s="9"/>
      <c r="K43" s="41" t="str">
        <f t="shared" si="1"/>
        <v/>
      </c>
      <c r="L43" s="1" t="str">
        <f t="shared" ref="L43:L88" si="10">IF(D43="","",LEFT(D43,5)&amp;"-"&amp;MID(D43,6,3)&amp;"-"&amp;RIGHT(D43,5))</f>
        <v/>
      </c>
      <c r="M43" s="1"/>
      <c r="N43" s="1"/>
      <c r="O43" s="1"/>
      <c r="P43" s="1"/>
      <c r="Q43" s="61"/>
      <c r="R43" s="34"/>
      <c r="S43" s="6"/>
      <c r="T43" s="6"/>
      <c r="U43" s="6"/>
      <c r="V43" s="1"/>
      <c r="W43" s="6"/>
      <c r="X43" s="6"/>
      <c r="Y43" s="6"/>
      <c r="Z43" s="36" t="str">
        <f t="shared" si="6"/>
        <v/>
      </c>
      <c r="AA43" s="1" t="str">
        <f t="shared" si="7"/>
        <v/>
      </c>
      <c r="AB43" s="1" t="str">
        <f t="shared" si="8"/>
        <v/>
      </c>
    </row>
    <row r="44" spans="2:28" x14ac:dyDescent="0.15">
      <c r="B44" s="30">
        <v>43</v>
      </c>
      <c r="C44" s="36"/>
      <c r="D44" s="63"/>
      <c r="E44" s="1"/>
      <c r="F44" s="64"/>
      <c r="G44" s="12"/>
      <c r="H44" s="9" t="str">
        <f t="shared" si="9"/>
        <v/>
      </c>
      <c r="I44" s="9"/>
      <c r="J44" s="9"/>
      <c r="K44" s="41" t="str">
        <f t="shared" si="1"/>
        <v/>
      </c>
      <c r="L44" s="1" t="str">
        <f t="shared" si="10"/>
        <v/>
      </c>
      <c r="M44" s="1"/>
      <c r="N44" s="1"/>
      <c r="O44" s="1"/>
      <c r="P44" s="1"/>
      <c r="Q44" s="61"/>
      <c r="R44" s="34"/>
      <c r="S44" s="6"/>
      <c r="T44" s="6"/>
      <c r="U44" s="6"/>
      <c r="V44" s="1"/>
      <c r="W44" s="6"/>
      <c r="X44" s="6"/>
      <c r="Y44" s="6"/>
      <c r="Z44" s="36" t="str">
        <f t="shared" si="6"/>
        <v/>
      </c>
      <c r="AA44" s="1" t="str">
        <f t="shared" si="7"/>
        <v/>
      </c>
      <c r="AB44" s="1" t="str">
        <f t="shared" si="8"/>
        <v/>
      </c>
    </row>
    <row r="45" spans="2:28" x14ac:dyDescent="0.15">
      <c r="B45" s="30">
        <v>44</v>
      </c>
      <c r="C45" s="36"/>
      <c r="D45" s="63"/>
      <c r="E45" s="1"/>
      <c r="F45" s="64"/>
      <c r="G45" s="12"/>
      <c r="H45" s="9" t="str">
        <f t="shared" si="9"/>
        <v/>
      </c>
      <c r="I45" s="9"/>
      <c r="J45" s="9"/>
      <c r="K45" s="41" t="str">
        <f t="shared" si="1"/>
        <v/>
      </c>
      <c r="L45" s="1" t="str">
        <f t="shared" si="10"/>
        <v/>
      </c>
      <c r="M45" s="1"/>
      <c r="N45" s="1"/>
      <c r="O45" s="1"/>
      <c r="P45" s="1"/>
      <c r="Q45" s="61"/>
      <c r="R45" s="34"/>
      <c r="S45" s="6"/>
      <c r="T45" s="6"/>
      <c r="U45" s="6"/>
      <c r="V45" s="1"/>
      <c r="W45" s="6"/>
      <c r="X45" s="6"/>
      <c r="Y45" s="6"/>
      <c r="Z45" s="36" t="str">
        <f t="shared" si="6"/>
        <v/>
      </c>
      <c r="AA45" s="1" t="str">
        <f t="shared" si="7"/>
        <v/>
      </c>
      <c r="AB45" s="1" t="str">
        <f t="shared" si="8"/>
        <v/>
      </c>
    </row>
    <row r="46" spans="2:28" x14ac:dyDescent="0.15">
      <c r="B46" s="30">
        <v>45</v>
      </c>
      <c r="C46" s="36"/>
      <c r="D46" s="63"/>
      <c r="E46" s="1"/>
      <c r="F46" s="64"/>
      <c r="G46" s="12"/>
      <c r="H46" s="9" t="str">
        <f t="shared" si="9"/>
        <v/>
      </c>
      <c r="I46" s="9"/>
      <c r="J46" s="9"/>
      <c r="K46" s="41" t="str">
        <f t="shared" si="1"/>
        <v/>
      </c>
      <c r="L46" s="1" t="str">
        <f t="shared" si="10"/>
        <v/>
      </c>
      <c r="M46" s="1"/>
      <c r="N46" s="1"/>
      <c r="O46" s="1"/>
      <c r="P46" s="1"/>
      <c r="Q46" s="61"/>
      <c r="R46" s="34"/>
      <c r="S46" s="6"/>
      <c r="T46" s="6"/>
      <c r="U46" s="6"/>
      <c r="V46" s="1"/>
      <c r="W46" s="6"/>
      <c r="X46" s="6"/>
      <c r="Y46" s="6"/>
      <c r="Z46" s="36" t="str">
        <f t="shared" si="6"/>
        <v/>
      </c>
      <c r="AA46" s="1" t="str">
        <f t="shared" si="7"/>
        <v/>
      </c>
      <c r="AB46" s="1" t="str">
        <f t="shared" si="8"/>
        <v/>
      </c>
    </row>
    <row r="47" spans="2:28" x14ac:dyDescent="0.15">
      <c r="B47" s="30">
        <v>46</v>
      </c>
      <c r="C47" s="36"/>
      <c r="D47" s="63"/>
      <c r="E47" s="1"/>
      <c r="F47" s="64"/>
      <c r="G47" s="12"/>
      <c r="H47" s="9" t="str">
        <f t="shared" si="9"/>
        <v/>
      </c>
      <c r="I47" s="9"/>
      <c r="J47" s="9"/>
      <c r="K47" s="41" t="str">
        <f t="shared" si="1"/>
        <v/>
      </c>
      <c r="L47" s="1" t="str">
        <f t="shared" si="10"/>
        <v/>
      </c>
      <c r="M47" s="1"/>
      <c r="N47" s="1"/>
      <c r="O47" s="1"/>
      <c r="P47" s="1"/>
      <c r="Q47" s="61"/>
      <c r="R47" s="34"/>
      <c r="S47" s="6"/>
      <c r="T47" s="6"/>
      <c r="U47" s="6"/>
      <c r="V47" s="1"/>
      <c r="W47" s="6"/>
      <c r="X47" s="6"/>
      <c r="Y47" s="6"/>
      <c r="Z47" s="36" t="str">
        <f t="shared" si="6"/>
        <v/>
      </c>
      <c r="AA47" s="1" t="str">
        <f t="shared" si="7"/>
        <v/>
      </c>
      <c r="AB47" s="1" t="str">
        <f t="shared" si="8"/>
        <v/>
      </c>
    </row>
    <row r="48" spans="2:28" x14ac:dyDescent="0.15">
      <c r="B48" s="30">
        <v>47</v>
      </c>
      <c r="C48" s="36"/>
      <c r="D48" s="63"/>
      <c r="E48" s="1"/>
      <c r="F48" s="64"/>
      <c r="G48" s="12"/>
      <c r="H48" s="9" t="str">
        <f t="shared" si="9"/>
        <v/>
      </c>
      <c r="I48" s="9"/>
      <c r="J48" s="9"/>
      <c r="K48" s="41" t="str">
        <f t="shared" si="1"/>
        <v/>
      </c>
      <c r="L48" s="1" t="str">
        <f t="shared" si="10"/>
        <v/>
      </c>
      <c r="M48" s="1"/>
      <c r="N48" s="1"/>
      <c r="O48" s="1"/>
      <c r="P48" s="1"/>
      <c r="Q48" s="61"/>
      <c r="R48" s="34"/>
      <c r="S48" s="6"/>
      <c r="T48" s="6"/>
      <c r="U48" s="6"/>
      <c r="V48" s="1"/>
      <c r="W48" s="6"/>
      <c r="X48" s="6"/>
      <c r="Y48" s="6"/>
      <c r="Z48" s="36" t="str">
        <f t="shared" si="6"/>
        <v/>
      </c>
      <c r="AA48" s="1" t="str">
        <f t="shared" si="7"/>
        <v/>
      </c>
      <c r="AB48" s="1" t="str">
        <f t="shared" si="8"/>
        <v/>
      </c>
    </row>
    <row r="49" spans="2:28" x14ac:dyDescent="0.15">
      <c r="B49" s="30">
        <v>48</v>
      </c>
      <c r="C49" s="36"/>
      <c r="D49" s="63"/>
      <c r="E49" s="1"/>
      <c r="F49" s="64"/>
      <c r="G49" s="12"/>
      <c r="H49" s="9" t="str">
        <f t="shared" si="9"/>
        <v/>
      </c>
      <c r="I49" s="9"/>
      <c r="J49" s="9"/>
      <c r="K49" s="41" t="str">
        <f t="shared" ref="K49:K96" si="11">IF(H49="日計処理後廃棄処理",C49,"")</f>
        <v/>
      </c>
      <c r="L49" s="1" t="str">
        <f t="shared" si="10"/>
        <v/>
      </c>
      <c r="M49" s="1"/>
      <c r="N49" s="1"/>
      <c r="O49" s="1"/>
      <c r="P49" s="1"/>
      <c r="Q49" s="61"/>
      <c r="R49" s="34"/>
      <c r="S49" s="6"/>
      <c r="T49" s="6"/>
      <c r="U49" s="6"/>
      <c r="V49" s="1"/>
      <c r="W49" s="6"/>
      <c r="X49" s="6"/>
      <c r="Y49" s="6"/>
      <c r="Z49" s="36" t="str">
        <f t="shared" si="6"/>
        <v/>
      </c>
      <c r="AA49" s="1" t="str">
        <f t="shared" si="7"/>
        <v/>
      </c>
      <c r="AB49" s="1" t="str">
        <f t="shared" si="8"/>
        <v/>
      </c>
    </row>
    <row r="50" spans="2:28" x14ac:dyDescent="0.15">
      <c r="B50" s="30">
        <v>49</v>
      </c>
      <c r="C50" s="36"/>
      <c r="D50" s="63"/>
      <c r="E50" s="1"/>
      <c r="F50" s="64"/>
      <c r="G50" s="12"/>
      <c r="H50" s="9" t="str">
        <f t="shared" si="9"/>
        <v/>
      </c>
      <c r="I50" s="9"/>
      <c r="J50" s="9"/>
      <c r="K50" s="41" t="str">
        <f t="shared" si="11"/>
        <v/>
      </c>
      <c r="L50" s="1" t="str">
        <f t="shared" si="10"/>
        <v/>
      </c>
      <c r="M50" s="1"/>
      <c r="N50" s="1"/>
      <c r="O50" s="1"/>
      <c r="P50" s="1"/>
      <c r="Q50" s="61"/>
      <c r="R50" s="34"/>
      <c r="S50" s="6"/>
      <c r="T50" s="6"/>
      <c r="U50" s="6"/>
      <c r="V50" s="1"/>
      <c r="W50" s="6"/>
      <c r="X50" s="6"/>
      <c r="Y50" s="6"/>
      <c r="Z50" s="36" t="str">
        <f t="shared" si="6"/>
        <v/>
      </c>
      <c r="AA50" s="1" t="str">
        <f t="shared" si="7"/>
        <v/>
      </c>
      <c r="AB50" s="1" t="str">
        <f t="shared" si="8"/>
        <v/>
      </c>
    </row>
    <row r="51" spans="2:28" x14ac:dyDescent="0.15">
      <c r="B51" s="30">
        <v>50</v>
      </c>
      <c r="C51" s="36"/>
      <c r="D51" s="63"/>
      <c r="E51" s="1"/>
      <c r="F51" s="64"/>
      <c r="G51" s="12"/>
      <c r="H51" s="9" t="str">
        <f t="shared" si="9"/>
        <v/>
      </c>
      <c r="I51" s="9"/>
      <c r="J51" s="9"/>
      <c r="K51" s="41" t="str">
        <f t="shared" si="11"/>
        <v/>
      </c>
      <c r="L51" s="1" t="str">
        <f t="shared" si="10"/>
        <v/>
      </c>
      <c r="M51" s="1"/>
      <c r="N51" s="1"/>
      <c r="O51" s="1"/>
      <c r="P51" s="1"/>
      <c r="Q51" s="61"/>
      <c r="R51" s="34"/>
      <c r="S51" s="6"/>
      <c r="T51" s="6"/>
      <c r="U51" s="6"/>
      <c r="V51" s="1"/>
      <c r="W51" s="6"/>
      <c r="X51" s="6"/>
      <c r="Y51" s="6"/>
      <c r="Z51" s="36" t="str">
        <f t="shared" si="6"/>
        <v/>
      </c>
      <c r="AA51" s="1" t="str">
        <f t="shared" si="7"/>
        <v/>
      </c>
      <c r="AB51" s="1" t="str">
        <f t="shared" si="8"/>
        <v/>
      </c>
    </row>
    <row r="52" spans="2:28" x14ac:dyDescent="0.15">
      <c r="B52" s="30">
        <v>51</v>
      </c>
      <c r="C52" s="36"/>
      <c r="D52" s="63"/>
      <c r="E52" s="1"/>
      <c r="F52" s="64"/>
      <c r="G52" s="12"/>
      <c r="H52" s="9" t="str">
        <f t="shared" si="9"/>
        <v/>
      </c>
      <c r="I52" s="9"/>
      <c r="J52" s="9"/>
      <c r="K52" s="41" t="str">
        <f t="shared" si="11"/>
        <v/>
      </c>
      <c r="L52" s="1" t="str">
        <f t="shared" si="10"/>
        <v/>
      </c>
      <c r="M52" s="1"/>
      <c r="N52" s="1"/>
      <c r="O52" s="1"/>
      <c r="P52" s="1"/>
      <c r="Q52" s="61"/>
      <c r="R52" s="34"/>
      <c r="S52" s="6"/>
      <c r="T52" s="6"/>
      <c r="U52" s="6"/>
      <c r="V52" s="1"/>
      <c r="W52" s="6"/>
      <c r="X52" s="6"/>
      <c r="Y52" s="6"/>
      <c r="Z52" s="36" t="str">
        <f t="shared" si="6"/>
        <v/>
      </c>
      <c r="AA52" s="1" t="str">
        <f t="shared" si="7"/>
        <v/>
      </c>
      <c r="AB52" s="1" t="str">
        <f t="shared" si="8"/>
        <v/>
      </c>
    </row>
    <row r="53" spans="2:28" x14ac:dyDescent="0.15">
      <c r="B53" s="30">
        <v>52</v>
      </c>
      <c r="C53" s="36"/>
      <c r="D53" s="63"/>
      <c r="E53" s="1"/>
      <c r="F53" s="64"/>
      <c r="G53" s="12"/>
      <c r="H53" s="9" t="str">
        <f t="shared" si="9"/>
        <v/>
      </c>
      <c r="I53" s="9"/>
      <c r="J53" s="9"/>
      <c r="K53" s="41" t="str">
        <f t="shared" si="11"/>
        <v/>
      </c>
      <c r="L53" s="1" t="str">
        <f t="shared" si="10"/>
        <v/>
      </c>
      <c r="M53" s="1"/>
      <c r="N53" s="1"/>
      <c r="O53" s="1"/>
      <c r="P53" s="1"/>
      <c r="Q53" s="61"/>
      <c r="R53" s="34"/>
      <c r="S53" s="6"/>
      <c r="T53" s="6"/>
      <c r="U53" s="6"/>
      <c r="V53" s="1"/>
      <c r="W53" s="6"/>
      <c r="X53" s="6"/>
      <c r="Y53" s="6"/>
      <c r="Z53" s="36" t="str">
        <f t="shared" si="6"/>
        <v/>
      </c>
      <c r="AA53" s="1" t="str">
        <f t="shared" si="7"/>
        <v/>
      </c>
      <c r="AB53" s="1" t="str">
        <f t="shared" si="8"/>
        <v/>
      </c>
    </row>
    <row r="54" spans="2:28" x14ac:dyDescent="0.15">
      <c r="B54" s="30">
        <v>53</v>
      </c>
      <c r="C54" s="36"/>
      <c r="D54" s="63"/>
      <c r="E54" s="1"/>
      <c r="F54" s="64"/>
      <c r="G54" s="12"/>
      <c r="H54" s="9" t="str">
        <f t="shared" si="9"/>
        <v/>
      </c>
      <c r="I54" s="9"/>
      <c r="J54" s="9"/>
      <c r="K54" s="41" t="str">
        <f t="shared" si="11"/>
        <v/>
      </c>
      <c r="L54" s="1" t="str">
        <f t="shared" si="10"/>
        <v/>
      </c>
      <c r="M54" s="1"/>
      <c r="N54" s="1"/>
      <c r="O54" s="1"/>
      <c r="P54" s="1"/>
      <c r="Q54" s="61"/>
      <c r="R54" s="34"/>
      <c r="S54" s="6"/>
      <c r="T54" s="6"/>
      <c r="U54" s="6"/>
      <c r="V54" s="1"/>
      <c r="W54" s="6"/>
      <c r="X54" s="6"/>
      <c r="Y54" s="6"/>
      <c r="Z54" s="36" t="str">
        <f t="shared" si="6"/>
        <v/>
      </c>
      <c r="AA54" s="1" t="str">
        <f t="shared" si="7"/>
        <v/>
      </c>
      <c r="AB54" s="1" t="str">
        <f t="shared" si="8"/>
        <v/>
      </c>
    </row>
    <row r="55" spans="2:28" x14ac:dyDescent="0.15">
      <c r="B55" s="30">
        <v>54</v>
      </c>
      <c r="C55" s="36"/>
      <c r="D55" s="63"/>
      <c r="E55" s="1"/>
      <c r="F55" s="64"/>
      <c r="G55" s="12"/>
      <c r="H55" s="9" t="str">
        <f t="shared" si="9"/>
        <v/>
      </c>
      <c r="I55" s="9"/>
      <c r="J55" s="9"/>
      <c r="K55" s="41" t="str">
        <f t="shared" si="11"/>
        <v/>
      </c>
      <c r="L55" s="1" t="str">
        <f t="shared" si="10"/>
        <v/>
      </c>
      <c r="M55" s="1"/>
      <c r="N55" s="1"/>
      <c r="O55" s="1"/>
      <c r="P55" s="1"/>
      <c r="Q55" s="61"/>
      <c r="R55" s="34"/>
      <c r="S55" s="6"/>
      <c r="T55" s="6"/>
      <c r="U55" s="6"/>
      <c r="V55" s="1"/>
      <c r="W55" s="6"/>
      <c r="X55" s="6"/>
      <c r="Y55" s="6"/>
      <c r="Z55" s="36" t="str">
        <f t="shared" si="6"/>
        <v/>
      </c>
      <c r="AA55" s="1" t="str">
        <f t="shared" si="7"/>
        <v/>
      </c>
      <c r="AB55" s="1" t="str">
        <f t="shared" si="8"/>
        <v/>
      </c>
    </row>
    <row r="56" spans="2:28" x14ac:dyDescent="0.15">
      <c r="B56" s="30">
        <v>55</v>
      </c>
      <c r="C56" s="36"/>
      <c r="D56" s="63"/>
      <c r="E56" s="1"/>
      <c r="F56" s="64"/>
      <c r="G56" s="12"/>
      <c r="H56" s="9" t="str">
        <f t="shared" si="9"/>
        <v/>
      </c>
      <c r="I56" s="9"/>
      <c r="J56" s="9"/>
      <c r="K56" s="41" t="str">
        <f t="shared" si="11"/>
        <v/>
      </c>
      <c r="L56" s="1" t="str">
        <f t="shared" si="10"/>
        <v/>
      </c>
      <c r="M56" s="1"/>
      <c r="N56" s="1"/>
      <c r="O56" s="1"/>
      <c r="P56" s="1"/>
      <c r="Q56" s="61"/>
      <c r="R56" s="34"/>
      <c r="S56" s="6"/>
      <c r="T56" s="6"/>
      <c r="U56" s="6"/>
      <c r="V56" s="1"/>
      <c r="W56" s="6"/>
      <c r="X56" s="6"/>
      <c r="Y56" s="6"/>
      <c r="Z56" s="36" t="str">
        <f t="shared" si="6"/>
        <v/>
      </c>
      <c r="AA56" s="1" t="str">
        <f t="shared" si="7"/>
        <v/>
      </c>
      <c r="AB56" s="1" t="str">
        <f t="shared" si="8"/>
        <v/>
      </c>
    </row>
    <row r="57" spans="2:28" x14ac:dyDescent="0.15">
      <c r="B57" s="30">
        <v>56</v>
      </c>
      <c r="C57" s="36"/>
      <c r="D57" s="63"/>
      <c r="E57" s="1"/>
      <c r="F57" s="64"/>
      <c r="G57" s="12"/>
      <c r="H57" s="9" t="str">
        <f t="shared" si="9"/>
        <v/>
      </c>
      <c r="I57" s="9"/>
      <c r="J57" s="9"/>
      <c r="K57" s="41" t="str">
        <f t="shared" si="11"/>
        <v/>
      </c>
      <c r="L57" s="1" t="str">
        <f t="shared" si="10"/>
        <v/>
      </c>
      <c r="M57" s="1"/>
      <c r="N57" s="1"/>
      <c r="O57" s="1"/>
      <c r="P57" s="1"/>
      <c r="Q57" s="61"/>
      <c r="R57" s="34"/>
      <c r="S57" s="6"/>
      <c r="T57" s="6"/>
      <c r="U57" s="6"/>
      <c r="V57" s="1"/>
      <c r="W57" s="6"/>
      <c r="X57" s="6"/>
      <c r="Y57" s="6"/>
      <c r="Z57" s="36" t="str">
        <f t="shared" si="6"/>
        <v/>
      </c>
      <c r="AA57" s="1" t="str">
        <f t="shared" si="7"/>
        <v/>
      </c>
      <c r="AB57" s="1" t="str">
        <f t="shared" si="8"/>
        <v/>
      </c>
    </row>
    <row r="58" spans="2:28" x14ac:dyDescent="0.15">
      <c r="B58" s="30">
        <v>57</v>
      </c>
      <c r="C58" s="36"/>
      <c r="D58" s="63"/>
      <c r="E58" s="1"/>
      <c r="F58" s="64"/>
      <c r="G58" s="12"/>
      <c r="H58" s="9" t="str">
        <f t="shared" si="9"/>
        <v/>
      </c>
      <c r="I58" s="9"/>
      <c r="J58" s="9"/>
      <c r="K58" s="41" t="str">
        <f t="shared" si="11"/>
        <v/>
      </c>
      <c r="L58" s="1" t="str">
        <f t="shared" si="10"/>
        <v/>
      </c>
      <c r="M58" s="1"/>
      <c r="N58" s="1"/>
      <c r="O58" s="1"/>
      <c r="P58" s="1"/>
      <c r="Q58" s="61"/>
      <c r="R58" s="34"/>
      <c r="S58" s="6"/>
      <c r="T58" s="6"/>
      <c r="U58" s="6"/>
      <c r="V58" s="1"/>
      <c r="W58" s="6"/>
      <c r="X58" s="6"/>
      <c r="Y58" s="6"/>
      <c r="Z58" s="36" t="str">
        <f t="shared" si="6"/>
        <v/>
      </c>
      <c r="AA58" s="1" t="str">
        <f t="shared" si="7"/>
        <v/>
      </c>
      <c r="AB58" s="1" t="str">
        <f t="shared" si="8"/>
        <v/>
      </c>
    </row>
    <row r="59" spans="2:28" x14ac:dyDescent="0.15">
      <c r="B59" s="30">
        <v>58</v>
      </c>
      <c r="C59" s="36"/>
      <c r="D59" s="63"/>
      <c r="E59" s="1"/>
      <c r="F59" s="64"/>
      <c r="G59" s="12"/>
      <c r="H59" s="9" t="str">
        <f t="shared" si="9"/>
        <v/>
      </c>
      <c r="I59" s="9"/>
      <c r="J59" s="9"/>
      <c r="K59" s="41" t="str">
        <f t="shared" si="11"/>
        <v/>
      </c>
      <c r="L59" s="1" t="str">
        <f t="shared" si="10"/>
        <v/>
      </c>
      <c r="M59" s="1"/>
      <c r="N59" s="1"/>
      <c r="O59" s="1"/>
      <c r="P59" s="1"/>
      <c r="Q59" s="61"/>
      <c r="R59" s="34"/>
      <c r="S59" s="6"/>
      <c r="T59" s="6"/>
      <c r="U59" s="6"/>
      <c r="V59" s="1"/>
      <c r="W59" s="6"/>
      <c r="X59" s="6"/>
      <c r="Y59" s="6"/>
      <c r="Z59" s="36" t="str">
        <f t="shared" si="6"/>
        <v/>
      </c>
      <c r="AA59" s="1" t="str">
        <f t="shared" si="7"/>
        <v/>
      </c>
      <c r="AB59" s="1" t="str">
        <f t="shared" si="8"/>
        <v/>
      </c>
    </row>
    <row r="60" spans="2:28" x14ac:dyDescent="0.15">
      <c r="B60" s="30">
        <v>59</v>
      </c>
      <c r="C60" s="36"/>
      <c r="D60" s="63"/>
      <c r="E60" s="1"/>
      <c r="F60" s="64"/>
      <c r="G60" s="12"/>
      <c r="H60" s="9" t="str">
        <f t="shared" si="9"/>
        <v/>
      </c>
      <c r="I60" s="9"/>
      <c r="J60" s="9"/>
      <c r="K60" s="41" t="str">
        <f t="shared" si="11"/>
        <v/>
      </c>
      <c r="L60" s="1" t="str">
        <f t="shared" si="10"/>
        <v/>
      </c>
      <c r="M60" s="1"/>
      <c r="N60" s="1"/>
      <c r="O60" s="1"/>
      <c r="P60" s="1"/>
      <c r="Q60" s="61"/>
      <c r="R60" s="34"/>
      <c r="S60" s="6"/>
      <c r="T60" s="6"/>
      <c r="U60" s="6"/>
      <c r="V60" s="1"/>
      <c r="W60" s="6"/>
      <c r="X60" s="6"/>
      <c r="Y60" s="6"/>
      <c r="Z60" s="36" t="str">
        <f t="shared" si="6"/>
        <v/>
      </c>
      <c r="AA60" s="1" t="str">
        <f t="shared" si="7"/>
        <v/>
      </c>
      <c r="AB60" s="1" t="str">
        <f t="shared" si="8"/>
        <v/>
      </c>
    </row>
    <row r="61" spans="2:28" x14ac:dyDescent="0.15">
      <c r="B61" s="30">
        <v>60</v>
      </c>
      <c r="C61" s="36"/>
      <c r="D61" s="63"/>
      <c r="E61" s="1"/>
      <c r="F61" s="64"/>
      <c r="G61" s="12"/>
      <c r="H61" s="9" t="str">
        <f t="shared" si="9"/>
        <v/>
      </c>
      <c r="I61" s="9"/>
      <c r="J61" s="9"/>
      <c r="K61" s="41" t="str">
        <f t="shared" si="11"/>
        <v/>
      </c>
      <c r="L61" s="1" t="str">
        <f t="shared" si="10"/>
        <v/>
      </c>
      <c r="M61" s="1"/>
      <c r="N61" s="1"/>
      <c r="O61" s="1"/>
      <c r="P61" s="1"/>
      <c r="Q61" s="61"/>
      <c r="R61" s="34"/>
      <c r="S61" s="6"/>
      <c r="T61" s="6"/>
      <c r="U61" s="6"/>
      <c r="V61" s="1"/>
      <c r="W61" s="6"/>
      <c r="X61" s="6"/>
      <c r="Y61" s="6"/>
      <c r="Z61" s="36" t="str">
        <f t="shared" si="6"/>
        <v/>
      </c>
      <c r="AA61" s="1" t="str">
        <f t="shared" si="7"/>
        <v/>
      </c>
      <c r="AB61" s="1" t="str">
        <f t="shared" si="8"/>
        <v/>
      </c>
    </row>
    <row r="62" spans="2:28" x14ac:dyDescent="0.15">
      <c r="B62" s="30">
        <v>61</v>
      </c>
      <c r="C62" s="36"/>
      <c r="D62" s="63"/>
      <c r="E62" s="1"/>
      <c r="F62" s="64"/>
      <c r="G62" s="12"/>
      <c r="H62" s="9" t="str">
        <f t="shared" si="9"/>
        <v/>
      </c>
      <c r="I62" s="9"/>
      <c r="J62" s="9"/>
      <c r="K62" s="41" t="str">
        <f t="shared" si="11"/>
        <v/>
      </c>
      <c r="L62" s="1" t="str">
        <f t="shared" si="10"/>
        <v/>
      </c>
      <c r="M62" s="1"/>
      <c r="N62" s="1"/>
      <c r="O62" s="1"/>
      <c r="P62" s="1"/>
      <c r="Q62" s="61"/>
      <c r="R62" s="34"/>
      <c r="S62" s="6"/>
      <c r="T62" s="6"/>
      <c r="U62" s="6"/>
      <c r="V62" s="1"/>
      <c r="W62" s="6"/>
      <c r="X62" s="6"/>
      <c r="Y62" s="6"/>
      <c r="Z62" s="36" t="str">
        <f t="shared" si="6"/>
        <v/>
      </c>
      <c r="AA62" s="1" t="str">
        <f t="shared" si="7"/>
        <v/>
      </c>
      <c r="AB62" s="1" t="str">
        <f t="shared" si="8"/>
        <v/>
      </c>
    </row>
    <row r="63" spans="2:28" x14ac:dyDescent="0.15">
      <c r="B63" s="30">
        <v>62</v>
      </c>
      <c r="C63" s="36"/>
      <c r="D63" s="63"/>
      <c r="E63" s="1"/>
      <c r="F63" s="64"/>
      <c r="G63" s="12"/>
      <c r="H63" s="9" t="str">
        <f t="shared" si="9"/>
        <v/>
      </c>
      <c r="I63" s="9"/>
      <c r="J63" s="9"/>
      <c r="K63" s="41" t="str">
        <f t="shared" si="11"/>
        <v/>
      </c>
      <c r="L63" s="1" t="str">
        <f t="shared" si="10"/>
        <v/>
      </c>
      <c r="M63" s="1"/>
      <c r="N63" s="1"/>
      <c r="O63" s="1"/>
      <c r="P63" s="1"/>
      <c r="Q63" s="61"/>
      <c r="R63" s="34"/>
      <c r="S63" s="6"/>
      <c r="T63" s="6"/>
      <c r="U63" s="6"/>
      <c r="V63" s="1"/>
      <c r="W63" s="6"/>
      <c r="X63" s="6"/>
      <c r="Y63" s="6"/>
      <c r="Z63" s="36" t="str">
        <f t="shared" si="6"/>
        <v/>
      </c>
      <c r="AA63" s="1" t="str">
        <f t="shared" si="7"/>
        <v/>
      </c>
      <c r="AB63" s="1" t="str">
        <f t="shared" si="8"/>
        <v/>
      </c>
    </row>
    <row r="64" spans="2:28" x14ac:dyDescent="0.15">
      <c r="B64" s="30">
        <v>63</v>
      </c>
      <c r="C64" s="36"/>
      <c r="D64" s="63"/>
      <c r="E64" s="1"/>
      <c r="F64" s="64"/>
      <c r="G64" s="12"/>
      <c r="H64" s="9" t="str">
        <f t="shared" si="9"/>
        <v/>
      </c>
      <c r="I64" s="9"/>
      <c r="J64" s="9"/>
      <c r="K64" s="41" t="str">
        <f t="shared" si="11"/>
        <v/>
      </c>
      <c r="L64" s="1" t="str">
        <f t="shared" si="10"/>
        <v/>
      </c>
      <c r="M64" s="1"/>
      <c r="N64" s="1"/>
      <c r="O64" s="1"/>
      <c r="P64" s="1"/>
      <c r="Q64" s="61"/>
      <c r="R64" s="34"/>
      <c r="S64" s="6"/>
      <c r="T64" s="6"/>
      <c r="U64" s="6"/>
      <c r="V64" s="1"/>
      <c r="W64" s="6"/>
      <c r="X64" s="6"/>
      <c r="Y64" s="6"/>
      <c r="Z64" s="36" t="str">
        <f t="shared" si="6"/>
        <v/>
      </c>
      <c r="AA64" s="1" t="str">
        <f t="shared" si="7"/>
        <v/>
      </c>
      <c r="AB64" s="1" t="str">
        <f t="shared" si="8"/>
        <v/>
      </c>
    </row>
    <row r="65" spans="2:28" x14ac:dyDescent="0.15">
      <c r="B65" s="30">
        <v>64</v>
      </c>
      <c r="C65" s="36"/>
      <c r="D65" s="63"/>
      <c r="E65" s="1"/>
      <c r="F65" s="64"/>
      <c r="G65" s="12"/>
      <c r="H65" s="9" t="str">
        <f t="shared" si="9"/>
        <v/>
      </c>
      <c r="I65" s="9"/>
      <c r="J65" s="9"/>
      <c r="K65" s="41" t="str">
        <f t="shared" si="11"/>
        <v/>
      </c>
      <c r="L65" s="1" t="str">
        <f t="shared" si="10"/>
        <v/>
      </c>
      <c r="M65" s="1"/>
      <c r="N65" s="1"/>
      <c r="O65" s="1"/>
      <c r="P65" s="1"/>
      <c r="Q65" s="61"/>
      <c r="R65" s="34"/>
      <c r="S65" s="6"/>
      <c r="T65" s="6"/>
      <c r="U65" s="6"/>
      <c r="V65" s="1"/>
      <c r="W65" s="6"/>
      <c r="X65" s="6"/>
      <c r="Y65" s="6"/>
      <c r="Z65" s="36" t="str">
        <f t="shared" si="6"/>
        <v/>
      </c>
      <c r="AA65" s="1" t="str">
        <f t="shared" si="7"/>
        <v/>
      </c>
      <c r="AB65" s="1" t="str">
        <f t="shared" si="8"/>
        <v/>
      </c>
    </row>
    <row r="66" spans="2:28" x14ac:dyDescent="0.15">
      <c r="B66" s="30">
        <v>65</v>
      </c>
      <c r="C66" s="36"/>
      <c r="D66" s="63"/>
      <c r="E66" s="1"/>
      <c r="F66" s="64"/>
      <c r="G66" s="12"/>
      <c r="H66" s="9" t="str">
        <f t="shared" si="9"/>
        <v/>
      </c>
      <c r="I66" s="9"/>
      <c r="J66" s="9"/>
      <c r="K66" s="41" t="str">
        <f t="shared" si="11"/>
        <v/>
      </c>
      <c r="L66" s="1" t="str">
        <f t="shared" si="10"/>
        <v/>
      </c>
      <c r="M66" s="1"/>
      <c r="N66" s="1"/>
      <c r="O66" s="1"/>
      <c r="P66" s="1"/>
      <c r="Q66" s="61"/>
      <c r="R66" s="34"/>
      <c r="S66" s="6"/>
      <c r="T66" s="6"/>
      <c r="U66" s="6"/>
      <c r="V66" s="1"/>
      <c r="W66" s="6"/>
      <c r="X66" s="6"/>
      <c r="Y66" s="6"/>
      <c r="Z66" s="36" t="str">
        <f t="shared" si="6"/>
        <v/>
      </c>
      <c r="AA66" s="1" t="str">
        <f t="shared" si="7"/>
        <v/>
      </c>
      <c r="AB66" s="1" t="str">
        <f t="shared" si="8"/>
        <v/>
      </c>
    </row>
    <row r="67" spans="2:28" x14ac:dyDescent="0.15">
      <c r="B67" s="30">
        <v>66</v>
      </c>
      <c r="C67" s="36"/>
      <c r="D67" s="63"/>
      <c r="E67" s="1"/>
      <c r="F67" s="64"/>
      <c r="G67" s="12"/>
      <c r="H67" s="9" t="str">
        <f t="shared" si="9"/>
        <v/>
      </c>
      <c r="I67" s="9"/>
      <c r="J67" s="9"/>
      <c r="K67" s="41" t="str">
        <f t="shared" si="11"/>
        <v/>
      </c>
      <c r="L67" s="1" t="str">
        <f t="shared" si="10"/>
        <v/>
      </c>
      <c r="M67" s="1"/>
      <c r="N67" s="1"/>
      <c r="O67" s="1"/>
      <c r="P67" s="1"/>
      <c r="Q67" s="61"/>
      <c r="R67" s="34"/>
      <c r="S67" s="6"/>
      <c r="T67" s="6"/>
      <c r="U67" s="6"/>
      <c r="V67" s="1"/>
      <c r="W67" s="6"/>
      <c r="X67" s="6"/>
      <c r="Y67" s="6"/>
      <c r="Z67" s="36" t="str">
        <f t="shared" si="6"/>
        <v/>
      </c>
      <c r="AA67" s="1" t="str">
        <f t="shared" si="7"/>
        <v/>
      </c>
      <c r="AB67" s="1" t="str">
        <f t="shared" si="8"/>
        <v/>
      </c>
    </row>
    <row r="68" spans="2:28" x14ac:dyDescent="0.15">
      <c r="B68" s="30">
        <v>67</v>
      </c>
      <c r="C68" s="36"/>
      <c r="D68" s="63"/>
      <c r="E68" s="1"/>
      <c r="F68" s="64"/>
      <c r="G68" s="12"/>
      <c r="H68" s="9" t="str">
        <f t="shared" si="9"/>
        <v/>
      </c>
      <c r="I68" s="9"/>
      <c r="J68" s="9"/>
      <c r="K68" s="41" t="str">
        <f t="shared" si="11"/>
        <v/>
      </c>
      <c r="L68" s="1" t="str">
        <f t="shared" si="10"/>
        <v/>
      </c>
      <c r="M68" s="1"/>
      <c r="N68" s="1"/>
      <c r="O68" s="1"/>
      <c r="P68" s="1"/>
      <c r="Q68" s="61"/>
      <c r="R68" s="34"/>
      <c r="S68" s="6"/>
      <c r="T68" s="6"/>
      <c r="U68" s="6"/>
      <c r="V68" s="1"/>
      <c r="W68" s="6"/>
      <c r="X68" s="6"/>
      <c r="Y68" s="6"/>
      <c r="Z68" s="36" t="str">
        <f t="shared" si="6"/>
        <v/>
      </c>
      <c r="AA68" s="1" t="str">
        <f t="shared" si="7"/>
        <v/>
      </c>
      <c r="AB68" s="1" t="str">
        <f t="shared" si="8"/>
        <v/>
      </c>
    </row>
    <row r="69" spans="2:28" x14ac:dyDescent="0.15">
      <c r="B69" s="30">
        <v>68</v>
      </c>
      <c r="C69" s="36"/>
      <c r="D69" s="63"/>
      <c r="E69" s="1"/>
      <c r="F69" s="64"/>
      <c r="G69" s="12"/>
      <c r="H69" s="9" t="str">
        <f t="shared" si="9"/>
        <v/>
      </c>
      <c r="I69" s="9"/>
      <c r="J69" s="9"/>
      <c r="K69" s="41" t="str">
        <f t="shared" si="11"/>
        <v/>
      </c>
      <c r="L69" s="1" t="str">
        <f t="shared" si="10"/>
        <v/>
      </c>
      <c r="M69" s="1"/>
      <c r="N69" s="1"/>
      <c r="O69" s="1"/>
      <c r="P69" s="1"/>
      <c r="Q69" s="61"/>
      <c r="R69" s="34"/>
      <c r="S69" s="6"/>
      <c r="T69" s="6"/>
      <c r="U69" s="6"/>
      <c r="V69" s="1"/>
      <c r="W69" s="6"/>
      <c r="X69" s="6"/>
      <c r="Y69" s="6"/>
      <c r="Z69" s="36" t="str">
        <f t="shared" si="6"/>
        <v/>
      </c>
      <c r="AA69" s="1" t="str">
        <f t="shared" si="7"/>
        <v/>
      </c>
      <c r="AB69" s="1" t="str">
        <f t="shared" si="8"/>
        <v/>
      </c>
    </row>
    <row r="70" spans="2:28" x14ac:dyDescent="0.15">
      <c r="B70" s="30">
        <v>69</v>
      </c>
      <c r="C70" s="36"/>
      <c r="D70" s="63"/>
      <c r="E70" s="1"/>
      <c r="F70" s="64"/>
      <c r="G70" s="12"/>
      <c r="H70" s="9" t="str">
        <f t="shared" si="9"/>
        <v/>
      </c>
      <c r="I70" s="9"/>
      <c r="J70" s="9"/>
      <c r="K70" s="41" t="str">
        <f t="shared" si="11"/>
        <v/>
      </c>
      <c r="L70" s="1" t="str">
        <f t="shared" si="10"/>
        <v/>
      </c>
      <c r="M70" s="1"/>
      <c r="N70" s="1"/>
      <c r="O70" s="1"/>
      <c r="P70" s="1"/>
      <c r="Q70" s="61"/>
      <c r="R70" s="34"/>
      <c r="S70" s="6"/>
      <c r="T70" s="6"/>
      <c r="U70" s="6"/>
      <c r="V70" s="1"/>
      <c r="W70" s="6"/>
      <c r="X70" s="6"/>
      <c r="Y70" s="6"/>
      <c r="Z70" s="36" t="str">
        <f t="shared" si="6"/>
        <v/>
      </c>
      <c r="AA70" s="1" t="str">
        <f t="shared" si="7"/>
        <v/>
      </c>
      <c r="AB70" s="1" t="str">
        <f t="shared" si="8"/>
        <v/>
      </c>
    </row>
    <row r="71" spans="2:28" x14ac:dyDescent="0.15">
      <c r="B71" s="30">
        <v>70</v>
      </c>
      <c r="C71" s="36"/>
      <c r="D71" s="63"/>
      <c r="E71" s="1"/>
      <c r="F71" s="64"/>
      <c r="G71" s="12"/>
      <c r="H71" s="9" t="str">
        <f t="shared" si="9"/>
        <v/>
      </c>
      <c r="I71" s="9"/>
      <c r="J71" s="9"/>
      <c r="K71" s="41" t="str">
        <f t="shared" si="11"/>
        <v/>
      </c>
      <c r="L71" s="1" t="str">
        <f t="shared" si="10"/>
        <v/>
      </c>
      <c r="M71" s="1"/>
      <c r="N71" s="1"/>
      <c r="O71" s="1"/>
      <c r="P71" s="1"/>
      <c r="Q71" s="61"/>
      <c r="R71" s="34"/>
      <c r="S71" s="6"/>
      <c r="T71" s="6"/>
      <c r="U71" s="6"/>
      <c r="V71" s="1"/>
      <c r="W71" s="6"/>
      <c r="X71" s="6"/>
      <c r="Y71" s="6"/>
      <c r="Z71" s="36" t="str">
        <f t="shared" si="6"/>
        <v/>
      </c>
      <c r="AA71" s="1" t="str">
        <f t="shared" si="7"/>
        <v/>
      </c>
      <c r="AB71" s="1" t="str">
        <f t="shared" si="8"/>
        <v/>
      </c>
    </row>
    <row r="72" spans="2:28" x14ac:dyDescent="0.15">
      <c r="B72" s="30">
        <v>71</v>
      </c>
      <c r="C72" s="36"/>
      <c r="D72" s="63"/>
      <c r="E72" s="1"/>
      <c r="F72" s="64"/>
      <c r="G72" s="12"/>
      <c r="H72" s="9" t="str">
        <f t="shared" si="9"/>
        <v/>
      </c>
      <c r="I72" s="9"/>
      <c r="J72" s="9"/>
      <c r="K72" s="41" t="str">
        <f t="shared" si="11"/>
        <v/>
      </c>
      <c r="L72" s="1" t="str">
        <f t="shared" si="10"/>
        <v/>
      </c>
      <c r="M72" s="1"/>
      <c r="N72" s="1"/>
      <c r="O72" s="1"/>
      <c r="P72" s="1"/>
      <c r="Q72" s="61"/>
      <c r="R72" s="34"/>
      <c r="S72" s="6"/>
      <c r="T72" s="6"/>
      <c r="U72" s="6"/>
      <c r="V72" s="1"/>
      <c r="W72" s="6"/>
      <c r="X72" s="6"/>
      <c r="Y72" s="6"/>
      <c r="Z72" s="36" t="str">
        <f t="shared" si="6"/>
        <v/>
      </c>
      <c r="AA72" s="1" t="str">
        <f t="shared" si="7"/>
        <v/>
      </c>
      <c r="AB72" s="1" t="str">
        <f t="shared" si="8"/>
        <v/>
      </c>
    </row>
    <row r="73" spans="2:28" x14ac:dyDescent="0.15">
      <c r="B73" s="30">
        <v>72</v>
      </c>
      <c r="C73" s="36"/>
      <c r="D73" s="63"/>
      <c r="E73" s="1"/>
      <c r="F73" s="64"/>
      <c r="G73" s="12"/>
      <c r="H73" s="9" t="str">
        <f t="shared" si="9"/>
        <v/>
      </c>
      <c r="I73" s="9"/>
      <c r="J73" s="9"/>
      <c r="K73" s="41" t="str">
        <f t="shared" si="11"/>
        <v/>
      </c>
      <c r="L73" s="1" t="str">
        <f t="shared" si="10"/>
        <v/>
      </c>
      <c r="M73" s="1"/>
      <c r="N73" s="1"/>
      <c r="O73" s="1"/>
      <c r="P73" s="1"/>
      <c r="Q73" s="61"/>
      <c r="R73" s="34"/>
      <c r="S73" s="6"/>
      <c r="T73" s="6"/>
      <c r="U73" s="6"/>
      <c r="V73" s="1"/>
      <c r="W73" s="6"/>
      <c r="X73" s="6"/>
      <c r="Y73" s="6"/>
      <c r="Z73" s="36" t="str">
        <f t="shared" si="6"/>
        <v/>
      </c>
      <c r="AA73" s="1" t="str">
        <f t="shared" si="7"/>
        <v/>
      </c>
      <c r="AB73" s="1" t="str">
        <f t="shared" si="8"/>
        <v/>
      </c>
    </row>
    <row r="74" spans="2:28" x14ac:dyDescent="0.15">
      <c r="B74" s="30">
        <v>73</v>
      </c>
      <c r="C74" s="36"/>
      <c r="D74" s="63"/>
      <c r="E74" s="1"/>
      <c r="F74" s="64"/>
      <c r="G74" s="12"/>
      <c r="H74" s="9" t="str">
        <f t="shared" si="9"/>
        <v/>
      </c>
      <c r="I74" s="9"/>
      <c r="J74" s="9"/>
      <c r="K74" s="41" t="str">
        <f t="shared" si="11"/>
        <v/>
      </c>
      <c r="L74" s="1" t="str">
        <f t="shared" si="10"/>
        <v/>
      </c>
      <c r="M74" s="1"/>
      <c r="N74" s="1"/>
      <c r="O74" s="1"/>
      <c r="P74" s="1"/>
      <c r="Q74" s="61"/>
      <c r="R74" s="34"/>
      <c r="S74" s="6"/>
      <c r="T74" s="6"/>
      <c r="U74" s="6"/>
      <c r="V74" s="1"/>
      <c r="W74" s="6"/>
      <c r="X74" s="6"/>
      <c r="Y74" s="6"/>
      <c r="Z74" s="36" t="str">
        <f t="shared" si="6"/>
        <v/>
      </c>
      <c r="AA74" s="1" t="str">
        <f t="shared" si="7"/>
        <v/>
      </c>
      <c r="AB74" s="1" t="str">
        <f t="shared" si="8"/>
        <v/>
      </c>
    </row>
    <row r="75" spans="2:28" x14ac:dyDescent="0.15">
      <c r="B75" s="30">
        <v>74</v>
      </c>
      <c r="C75" s="36"/>
      <c r="D75" s="63"/>
      <c r="E75" s="1"/>
      <c r="F75" s="64"/>
      <c r="G75" s="12"/>
      <c r="H75" s="9" t="str">
        <f t="shared" si="9"/>
        <v/>
      </c>
      <c r="I75" s="9"/>
      <c r="J75" s="9"/>
      <c r="K75" s="41" t="str">
        <f t="shared" si="11"/>
        <v/>
      </c>
      <c r="L75" s="1" t="str">
        <f t="shared" si="10"/>
        <v/>
      </c>
      <c r="M75" s="1"/>
      <c r="N75" s="1"/>
      <c r="O75" s="1"/>
      <c r="P75" s="1"/>
      <c r="Q75" s="61"/>
      <c r="R75" s="34"/>
      <c r="S75" s="6"/>
      <c r="T75" s="6"/>
      <c r="U75" s="6"/>
      <c r="V75" s="1"/>
      <c r="W75" s="6"/>
      <c r="X75" s="6"/>
      <c r="Y75" s="6"/>
      <c r="Z75" s="36" t="str">
        <f t="shared" si="6"/>
        <v/>
      </c>
      <c r="AA75" s="1" t="str">
        <f t="shared" si="7"/>
        <v/>
      </c>
      <c r="AB75" s="1" t="str">
        <f t="shared" si="8"/>
        <v/>
      </c>
    </row>
    <row r="76" spans="2:28" x14ac:dyDescent="0.15">
      <c r="B76" s="30">
        <v>75</v>
      </c>
      <c r="C76" s="36"/>
      <c r="D76" s="63"/>
      <c r="E76" s="1"/>
      <c r="F76" s="64"/>
      <c r="G76" s="12"/>
      <c r="H76" s="9" t="str">
        <f t="shared" si="9"/>
        <v/>
      </c>
      <c r="I76" s="9"/>
      <c r="J76" s="9"/>
      <c r="K76" s="41" t="str">
        <f t="shared" si="11"/>
        <v/>
      </c>
      <c r="L76" s="1" t="str">
        <f t="shared" si="10"/>
        <v/>
      </c>
      <c r="M76" s="1"/>
      <c r="N76" s="1"/>
      <c r="O76" s="1"/>
      <c r="P76" s="1"/>
      <c r="Q76" s="61"/>
      <c r="R76" s="34"/>
      <c r="S76" s="6"/>
      <c r="T76" s="6"/>
      <c r="U76" s="6"/>
      <c r="V76" s="1"/>
      <c r="W76" s="6"/>
      <c r="X76" s="6"/>
      <c r="Y76" s="6"/>
      <c r="Z76" s="36" t="str">
        <f t="shared" si="6"/>
        <v/>
      </c>
      <c r="AA76" s="1" t="str">
        <f t="shared" si="7"/>
        <v/>
      </c>
      <c r="AB76" s="1" t="str">
        <f t="shared" si="8"/>
        <v/>
      </c>
    </row>
    <row r="77" spans="2:28" x14ac:dyDescent="0.15">
      <c r="B77" s="30">
        <v>76</v>
      </c>
      <c r="C77" s="36"/>
      <c r="D77" s="63"/>
      <c r="E77" s="1"/>
      <c r="F77" s="64"/>
      <c r="G77" s="12"/>
      <c r="H77" s="9" t="str">
        <f t="shared" si="9"/>
        <v/>
      </c>
      <c r="I77" s="9"/>
      <c r="J77" s="9"/>
      <c r="K77" s="41" t="str">
        <f t="shared" si="11"/>
        <v/>
      </c>
      <c r="L77" s="1" t="str">
        <f t="shared" si="10"/>
        <v/>
      </c>
      <c r="M77" s="1"/>
      <c r="N77" s="1"/>
      <c r="O77" s="1"/>
      <c r="P77" s="1"/>
      <c r="Q77" s="61"/>
      <c r="R77" s="34"/>
      <c r="S77" s="6"/>
      <c r="T77" s="6"/>
      <c r="U77" s="6"/>
      <c r="V77" s="1"/>
      <c r="W77" s="6"/>
      <c r="X77" s="6"/>
      <c r="Y77" s="6"/>
      <c r="Z77" s="36" t="str">
        <f t="shared" si="6"/>
        <v/>
      </c>
      <c r="AA77" s="1" t="str">
        <f t="shared" si="7"/>
        <v/>
      </c>
      <c r="AB77" s="1" t="str">
        <f t="shared" si="8"/>
        <v/>
      </c>
    </row>
    <row r="78" spans="2:28" x14ac:dyDescent="0.15">
      <c r="B78" s="30">
        <v>77</v>
      </c>
      <c r="C78" s="36"/>
      <c r="D78" s="63"/>
      <c r="E78" s="1"/>
      <c r="F78" s="64"/>
      <c r="G78" s="12"/>
      <c r="H78" s="9" t="str">
        <f t="shared" si="9"/>
        <v/>
      </c>
      <c r="I78" s="9"/>
      <c r="J78" s="9"/>
      <c r="K78" s="41" t="str">
        <f t="shared" si="11"/>
        <v/>
      </c>
      <c r="L78" s="1" t="str">
        <f t="shared" si="10"/>
        <v/>
      </c>
      <c r="M78" s="1"/>
      <c r="N78" s="1"/>
      <c r="O78" s="1"/>
      <c r="P78" s="1"/>
      <c r="Q78" s="61"/>
      <c r="R78" s="34"/>
      <c r="S78" s="6"/>
      <c r="T78" s="6"/>
      <c r="U78" s="6"/>
      <c r="V78" s="1"/>
      <c r="W78" s="6"/>
      <c r="X78" s="6"/>
      <c r="Y78" s="6"/>
      <c r="Z78" s="36" t="str">
        <f t="shared" si="6"/>
        <v/>
      </c>
      <c r="AA78" s="1" t="str">
        <f t="shared" si="7"/>
        <v/>
      </c>
      <c r="AB78" s="1" t="str">
        <f t="shared" si="8"/>
        <v/>
      </c>
    </row>
    <row r="79" spans="2:28" x14ac:dyDescent="0.15">
      <c r="B79" s="30">
        <v>78</v>
      </c>
      <c r="C79" s="36"/>
      <c r="D79" s="63"/>
      <c r="E79" s="1"/>
      <c r="F79" s="64"/>
      <c r="G79" s="12"/>
      <c r="H79" s="9" t="str">
        <f t="shared" si="9"/>
        <v/>
      </c>
      <c r="I79" s="9"/>
      <c r="J79" s="9"/>
      <c r="K79" s="41" t="str">
        <f t="shared" si="11"/>
        <v/>
      </c>
      <c r="L79" s="1" t="str">
        <f t="shared" si="10"/>
        <v/>
      </c>
      <c r="M79" s="1"/>
      <c r="N79" s="1"/>
      <c r="O79" s="1"/>
      <c r="P79" s="1"/>
      <c r="Q79" s="61"/>
      <c r="R79" s="34"/>
      <c r="S79" s="6"/>
      <c r="T79" s="6"/>
      <c r="U79" s="6"/>
      <c r="V79" s="1"/>
      <c r="W79" s="6"/>
      <c r="X79" s="6"/>
      <c r="Y79" s="6"/>
      <c r="Z79" s="36" t="str">
        <f t="shared" si="6"/>
        <v/>
      </c>
      <c r="AA79" s="1" t="str">
        <f t="shared" si="7"/>
        <v/>
      </c>
      <c r="AB79" s="1" t="str">
        <f t="shared" si="8"/>
        <v/>
      </c>
    </row>
    <row r="80" spans="2:28" x14ac:dyDescent="0.15">
      <c r="B80" s="30">
        <v>79</v>
      </c>
      <c r="C80" s="36"/>
      <c r="D80" s="63"/>
      <c r="E80" s="1"/>
      <c r="F80" s="64"/>
      <c r="G80" s="12"/>
      <c r="H80" s="9" t="str">
        <f t="shared" si="9"/>
        <v/>
      </c>
      <c r="I80" s="9"/>
      <c r="J80" s="9"/>
      <c r="K80" s="41" t="str">
        <f t="shared" si="11"/>
        <v/>
      </c>
      <c r="L80" s="1" t="str">
        <f t="shared" si="10"/>
        <v/>
      </c>
      <c r="M80" s="1"/>
      <c r="N80" s="1"/>
      <c r="O80" s="1"/>
      <c r="P80" s="1"/>
      <c r="Q80" s="61"/>
      <c r="R80" s="34"/>
      <c r="S80" s="6"/>
      <c r="T80" s="6"/>
      <c r="U80" s="6"/>
      <c r="V80" s="1"/>
      <c r="W80" s="6"/>
      <c r="X80" s="6"/>
      <c r="Y80" s="6"/>
      <c r="Z80" s="36" t="str">
        <f t="shared" si="6"/>
        <v/>
      </c>
      <c r="AA80" s="1" t="str">
        <f t="shared" si="7"/>
        <v/>
      </c>
      <c r="AB80" s="1" t="str">
        <f t="shared" si="8"/>
        <v/>
      </c>
    </row>
    <row r="81" spans="2:28" x14ac:dyDescent="0.15">
      <c r="B81" s="30">
        <v>80</v>
      </c>
      <c r="C81" s="36"/>
      <c r="D81" s="63"/>
      <c r="E81" s="1"/>
      <c r="F81" s="64"/>
      <c r="G81" s="12"/>
      <c r="H81" s="9" t="str">
        <f t="shared" si="9"/>
        <v/>
      </c>
      <c r="I81" s="9"/>
      <c r="J81" s="9"/>
      <c r="K81" s="41" t="str">
        <f t="shared" si="11"/>
        <v/>
      </c>
      <c r="L81" s="1" t="str">
        <f t="shared" si="10"/>
        <v/>
      </c>
      <c r="M81" s="1"/>
      <c r="N81" s="1"/>
      <c r="O81" s="1"/>
      <c r="P81" s="1"/>
      <c r="Q81" s="61"/>
      <c r="R81" s="34"/>
      <c r="S81" s="6"/>
      <c r="T81" s="6"/>
      <c r="U81" s="6"/>
      <c r="V81" s="1"/>
      <c r="W81" s="6"/>
      <c r="X81" s="6"/>
      <c r="Y81" s="6"/>
      <c r="Z81" s="36" t="str">
        <f t="shared" si="6"/>
        <v/>
      </c>
      <c r="AA81" s="1" t="str">
        <f t="shared" si="7"/>
        <v/>
      </c>
      <c r="AB81" s="1" t="str">
        <f t="shared" si="8"/>
        <v/>
      </c>
    </row>
    <row r="82" spans="2:28" x14ac:dyDescent="0.15">
      <c r="B82" s="30">
        <v>81</v>
      </c>
      <c r="C82" s="36"/>
      <c r="D82" s="63"/>
      <c r="E82" s="1"/>
      <c r="F82" s="64"/>
      <c r="G82" s="12"/>
      <c r="H82" s="9" t="str">
        <f t="shared" si="9"/>
        <v/>
      </c>
      <c r="I82" s="9"/>
      <c r="J82" s="9"/>
      <c r="K82" s="41" t="str">
        <f t="shared" si="11"/>
        <v/>
      </c>
      <c r="L82" s="1" t="str">
        <f t="shared" si="10"/>
        <v/>
      </c>
      <c r="M82" s="1"/>
      <c r="N82" s="1"/>
      <c r="O82" s="1"/>
      <c r="P82" s="1"/>
      <c r="Q82" s="61"/>
      <c r="R82" s="34"/>
      <c r="S82" s="6"/>
      <c r="T82" s="6"/>
      <c r="U82" s="6"/>
      <c r="V82" s="1"/>
      <c r="W82" s="6"/>
      <c r="X82" s="6"/>
      <c r="Y82" s="6"/>
      <c r="Z82" s="36" t="str">
        <f t="shared" si="6"/>
        <v/>
      </c>
      <c r="AA82" s="1" t="str">
        <f t="shared" si="7"/>
        <v/>
      </c>
      <c r="AB82" s="1" t="str">
        <f t="shared" si="8"/>
        <v/>
      </c>
    </row>
    <row r="83" spans="2:28" x14ac:dyDescent="0.15">
      <c r="B83" s="30">
        <v>82</v>
      </c>
      <c r="C83" s="36"/>
      <c r="D83" s="63"/>
      <c r="E83" s="1"/>
      <c r="F83" s="64"/>
      <c r="G83" s="12"/>
      <c r="H83" s="9" t="str">
        <f t="shared" si="9"/>
        <v/>
      </c>
      <c r="I83" s="9"/>
      <c r="J83" s="9"/>
      <c r="K83" s="41" t="str">
        <f t="shared" si="11"/>
        <v/>
      </c>
      <c r="L83" s="1" t="str">
        <f t="shared" si="10"/>
        <v/>
      </c>
      <c r="M83" s="1"/>
      <c r="N83" s="1"/>
      <c r="O83" s="1"/>
      <c r="P83" s="1"/>
      <c r="Q83" s="61"/>
      <c r="R83" s="34"/>
      <c r="S83" s="6"/>
      <c r="T83" s="6"/>
      <c r="U83" s="6"/>
      <c r="V83" s="1"/>
      <c r="W83" s="6"/>
      <c r="X83" s="6"/>
      <c r="Y83" s="6"/>
      <c r="Z83" s="36" t="str">
        <f t="shared" si="6"/>
        <v/>
      </c>
      <c r="AA83" s="1" t="str">
        <f t="shared" si="7"/>
        <v/>
      </c>
      <c r="AB83" s="1" t="str">
        <f t="shared" si="8"/>
        <v/>
      </c>
    </row>
    <row r="84" spans="2:28" x14ac:dyDescent="0.15">
      <c r="B84" s="30">
        <v>83</v>
      </c>
      <c r="C84" s="36"/>
      <c r="D84" s="63"/>
      <c r="E84" s="1"/>
      <c r="F84" s="64"/>
      <c r="G84" s="12"/>
      <c r="H84" s="9" t="str">
        <f t="shared" si="9"/>
        <v/>
      </c>
      <c r="I84" s="9"/>
      <c r="J84" s="9"/>
      <c r="K84" s="41" t="str">
        <f t="shared" si="11"/>
        <v/>
      </c>
      <c r="L84" s="1" t="str">
        <f t="shared" si="10"/>
        <v/>
      </c>
      <c r="M84" s="1"/>
      <c r="N84" s="1"/>
      <c r="O84" s="1"/>
      <c r="P84" s="1"/>
      <c r="Q84" s="61"/>
      <c r="R84" s="34"/>
      <c r="S84" s="6"/>
      <c r="T84" s="6"/>
      <c r="U84" s="6"/>
      <c r="V84" s="1"/>
      <c r="W84" s="6"/>
      <c r="X84" s="6"/>
      <c r="Y84" s="6"/>
      <c r="Z84" s="36" t="str">
        <f t="shared" si="6"/>
        <v/>
      </c>
      <c r="AA84" s="1" t="str">
        <f t="shared" si="7"/>
        <v/>
      </c>
      <c r="AB84" s="1" t="str">
        <f t="shared" si="8"/>
        <v/>
      </c>
    </row>
    <row r="85" spans="2:28" x14ac:dyDescent="0.15">
      <c r="B85" s="30">
        <v>84</v>
      </c>
      <c r="C85" s="36"/>
      <c r="D85" s="63"/>
      <c r="E85" s="1"/>
      <c r="F85" s="64"/>
      <c r="G85" s="12"/>
      <c r="H85" s="9" t="str">
        <f t="shared" si="9"/>
        <v/>
      </c>
      <c r="I85" s="9"/>
      <c r="J85" s="9"/>
      <c r="K85" s="41" t="str">
        <f t="shared" si="11"/>
        <v/>
      </c>
      <c r="L85" s="1" t="str">
        <f t="shared" si="10"/>
        <v/>
      </c>
      <c r="M85" s="1"/>
      <c r="N85" s="1"/>
      <c r="O85" s="1"/>
      <c r="P85" s="1"/>
      <c r="Q85" s="61"/>
      <c r="R85" s="34"/>
      <c r="S85" s="6"/>
      <c r="T85" s="6"/>
      <c r="U85" s="6"/>
      <c r="V85" s="1"/>
      <c r="W85" s="6"/>
      <c r="X85" s="6"/>
      <c r="Y85" s="6"/>
      <c r="Z85" s="36" t="str">
        <f t="shared" si="6"/>
        <v/>
      </c>
      <c r="AA85" s="1" t="str">
        <f t="shared" si="7"/>
        <v/>
      </c>
      <c r="AB85" s="1" t="str">
        <f t="shared" si="8"/>
        <v/>
      </c>
    </row>
    <row r="86" spans="2:28" x14ac:dyDescent="0.15">
      <c r="B86" s="30">
        <v>85</v>
      </c>
      <c r="C86" s="36"/>
      <c r="D86" s="63"/>
      <c r="E86" s="1"/>
      <c r="F86" s="64"/>
      <c r="G86" s="12"/>
      <c r="H86" s="9" t="str">
        <f t="shared" si="9"/>
        <v/>
      </c>
      <c r="I86" s="9"/>
      <c r="J86" s="9"/>
      <c r="K86" s="41" t="str">
        <f t="shared" si="11"/>
        <v/>
      </c>
      <c r="L86" s="1" t="str">
        <f t="shared" si="10"/>
        <v/>
      </c>
      <c r="M86" s="1"/>
      <c r="N86" s="1"/>
      <c r="O86" s="1"/>
      <c r="P86" s="1"/>
      <c r="Q86" s="61"/>
      <c r="R86" s="34"/>
      <c r="S86" s="6"/>
      <c r="T86" s="6"/>
      <c r="U86" s="6"/>
      <c r="V86" s="1"/>
      <c r="W86" s="6"/>
      <c r="X86" s="6"/>
      <c r="Y86" s="6"/>
      <c r="Z86" s="36" t="str">
        <f t="shared" si="6"/>
        <v/>
      </c>
      <c r="AA86" s="1" t="str">
        <f t="shared" si="7"/>
        <v/>
      </c>
      <c r="AB86" s="1" t="str">
        <f t="shared" si="8"/>
        <v/>
      </c>
    </row>
    <row r="87" spans="2:28" x14ac:dyDescent="0.15">
      <c r="B87" s="30">
        <v>86</v>
      </c>
      <c r="C87" s="36"/>
      <c r="D87" s="63"/>
      <c r="E87" s="1"/>
      <c r="F87" s="64"/>
      <c r="G87" s="12"/>
      <c r="H87" s="9" t="str">
        <f t="shared" si="9"/>
        <v/>
      </c>
      <c r="I87" s="9"/>
      <c r="J87" s="9"/>
      <c r="K87" s="41" t="str">
        <f t="shared" si="11"/>
        <v/>
      </c>
      <c r="L87" s="1" t="str">
        <f t="shared" si="10"/>
        <v/>
      </c>
      <c r="M87" s="1"/>
      <c r="N87" s="1"/>
      <c r="O87" s="1"/>
      <c r="P87" s="1"/>
      <c r="Q87" s="61"/>
      <c r="R87" s="34"/>
      <c r="S87" s="6"/>
      <c r="T87" s="6"/>
      <c r="U87" s="6"/>
      <c r="V87" s="1"/>
      <c r="W87" s="6"/>
      <c r="X87" s="6"/>
      <c r="Y87" s="6"/>
      <c r="Z87" s="36" t="str">
        <f t="shared" si="6"/>
        <v/>
      </c>
      <c r="AA87" s="1" t="str">
        <f t="shared" si="7"/>
        <v/>
      </c>
      <c r="AB87" s="1" t="str">
        <f t="shared" si="8"/>
        <v/>
      </c>
    </row>
    <row r="88" spans="2:28" x14ac:dyDescent="0.15">
      <c r="B88" s="30">
        <v>87</v>
      </c>
      <c r="C88" s="36"/>
      <c r="D88" s="63"/>
      <c r="E88" s="1"/>
      <c r="F88" s="64"/>
      <c r="G88" s="12"/>
      <c r="H88" s="9" t="str">
        <f t="shared" si="9"/>
        <v/>
      </c>
      <c r="I88" s="9"/>
      <c r="J88" s="9"/>
      <c r="K88" s="41" t="str">
        <f t="shared" si="11"/>
        <v/>
      </c>
      <c r="L88" s="1" t="str">
        <f t="shared" si="10"/>
        <v/>
      </c>
      <c r="M88" s="1"/>
      <c r="N88" s="1"/>
      <c r="O88" s="1"/>
      <c r="P88" s="1"/>
      <c r="Q88" s="61"/>
      <c r="R88" s="34"/>
      <c r="S88" s="6"/>
      <c r="T88" s="6"/>
      <c r="U88" s="6"/>
      <c r="V88" s="1"/>
      <c r="W88" s="6"/>
      <c r="X88" s="6"/>
      <c r="Y88" s="6"/>
      <c r="Z88" s="36" t="str">
        <f t="shared" si="6"/>
        <v/>
      </c>
      <c r="AA88" s="1" t="str">
        <f t="shared" si="7"/>
        <v/>
      </c>
      <c r="AB88" s="1" t="str">
        <f t="shared" si="8"/>
        <v/>
      </c>
    </row>
    <row r="89" spans="2:28" x14ac:dyDescent="0.15">
      <c r="B89" s="30">
        <v>88</v>
      </c>
      <c r="C89" s="36"/>
      <c r="D89" s="63"/>
      <c r="E89" s="1"/>
      <c r="F89" s="64"/>
      <c r="G89" s="12"/>
      <c r="H89" s="9" t="str">
        <f t="shared" si="9"/>
        <v/>
      </c>
      <c r="I89" s="9"/>
      <c r="J89" s="9"/>
      <c r="K89" s="41" t="str">
        <f t="shared" si="11"/>
        <v/>
      </c>
      <c r="L89" s="1"/>
      <c r="M89" s="1"/>
      <c r="N89" s="1"/>
      <c r="O89" s="1"/>
      <c r="P89" s="1"/>
      <c r="Q89" s="61"/>
      <c r="R89" s="34"/>
      <c r="S89" s="6"/>
      <c r="T89" s="6"/>
      <c r="U89" s="6"/>
      <c r="V89" s="1"/>
      <c r="W89" s="6"/>
      <c r="X89" s="6"/>
      <c r="Y89" s="6"/>
      <c r="Z89" s="36" t="str">
        <f t="shared" ref="Z89:Z106" si="12">IF(C89&lt;&gt;"",EDATE(C89,1),"")</f>
        <v/>
      </c>
      <c r="AA89" s="1" t="str">
        <f t="shared" ref="AA89:AA106" si="13">IF(C89&lt;&gt;"",MONTH(Z89),"")</f>
        <v/>
      </c>
      <c r="AB89" s="1" t="str">
        <f t="shared" ref="AB89:AB106" si="14">IF(C89&lt;&gt;"",YEAR(Z89),"")</f>
        <v/>
      </c>
    </row>
    <row r="90" spans="2:28" x14ac:dyDescent="0.15">
      <c r="B90" s="30">
        <v>89</v>
      </c>
      <c r="C90" s="36"/>
      <c r="D90" s="63"/>
      <c r="E90" s="1"/>
      <c r="F90" s="64"/>
      <c r="G90" s="12"/>
      <c r="H90" s="9" t="str">
        <f t="shared" ref="H90:H96" si="15">IF(G90 &lt;&gt; "",IF(C90-365&gt;=G90,"1ヵ月保管し翌月廃棄処理","日計処理後廃棄処理"),"")</f>
        <v/>
      </c>
      <c r="I90" s="9"/>
      <c r="J90" s="9"/>
      <c r="K90" s="41" t="str">
        <f t="shared" si="11"/>
        <v/>
      </c>
      <c r="L90" s="1"/>
      <c r="M90" s="1"/>
      <c r="N90" s="1"/>
      <c r="O90" s="1"/>
      <c r="P90" s="1"/>
      <c r="Q90" s="61"/>
      <c r="R90" s="34"/>
      <c r="S90" s="6"/>
      <c r="T90" s="6"/>
      <c r="U90" s="6"/>
      <c r="V90" s="1"/>
      <c r="W90" s="6"/>
      <c r="X90" s="6"/>
      <c r="Y90" s="6"/>
      <c r="Z90" s="36" t="str">
        <f t="shared" si="12"/>
        <v/>
      </c>
      <c r="AA90" s="1" t="str">
        <f t="shared" si="13"/>
        <v/>
      </c>
      <c r="AB90" s="1" t="str">
        <f t="shared" si="14"/>
        <v/>
      </c>
    </row>
    <row r="91" spans="2:28" x14ac:dyDescent="0.15">
      <c r="B91" s="30">
        <v>90</v>
      </c>
      <c r="C91" s="36"/>
      <c r="D91" s="63"/>
      <c r="E91" s="1"/>
      <c r="F91" s="64"/>
      <c r="G91" s="12"/>
      <c r="H91" s="9" t="str">
        <f t="shared" si="15"/>
        <v/>
      </c>
      <c r="I91" s="9"/>
      <c r="J91" s="9"/>
      <c r="K91" s="41" t="str">
        <f t="shared" si="11"/>
        <v/>
      </c>
      <c r="L91" s="1"/>
      <c r="M91" s="1"/>
      <c r="N91" s="1"/>
      <c r="O91" s="1"/>
      <c r="P91" s="1"/>
      <c r="Q91" s="61"/>
      <c r="R91" s="34"/>
      <c r="S91" s="6"/>
      <c r="T91" s="6"/>
      <c r="U91" s="6"/>
      <c r="V91" s="1"/>
      <c r="W91" s="6"/>
      <c r="X91" s="6"/>
      <c r="Y91" s="6"/>
      <c r="Z91" s="36" t="str">
        <f t="shared" si="12"/>
        <v/>
      </c>
      <c r="AA91" s="1" t="str">
        <f t="shared" si="13"/>
        <v/>
      </c>
      <c r="AB91" s="1" t="str">
        <f t="shared" si="14"/>
        <v/>
      </c>
    </row>
    <row r="92" spans="2:28" x14ac:dyDescent="0.15">
      <c r="B92" s="30">
        <v>91</v>
      </c>
      <c r="C92" s="36"/>
      <c r="D92" s="63"/>
      <c r="E92" s="1"/>
      <c r="F92" s="64"/>
      <c r="G92" s="12"/>
      <c r="H92" s="9" t="str">
        <f t="shared" si="15"/>
        <v/>
      </c>
      <c r="I92" s="9"/>
      <c r="J92" s="9"/>
      <c r="K92" s="41" t="str">
        <f t="shared" si="11"/>
        <v/>
      </c>
      <c r="L92" s="1"/>
      <c r="M92" s="1"/>
      <c r="N92" s="1"/>
      <c r="O92" s="1"/>
      <c r="P92" s="1"/>
      <c r="Q92" s="61"/>
      <c r="R92" s="34"/>
      <c r="S92" s="6"/>
      <c r="T92" s="6"/>
      <c r="U92" s="6"/>
      <c r="V92" s="1"/>
      <c r="W92" s="6"/>
      <c r="X92" s="6"/>
      <c r="Y92" s="6"/>
      <c r="Z92" s="36" t="str">
        <f t="shared" si="12"/>
        <v/>
      </c>
      <c r="AA92" s="1" t="str">
        <f t="shared" si="13"/>
        <v/>
      </c>
      <c r="AB92" s="1" t="str">
        <f t="shared" si="14"/>
        <v/>
      </c>
    </row>
    <row r="93" spans="2:28" x14ac:dyDescent="0.15">
      <c r="B93" s="30">
        <v>92</v>
      </c>
      <c r="C93" s="36"/>
      <c r="D93" s="63"/>
      <c r="E93" s="1"/>
      <c r="F93" s="64"/>
      <c r="G93" s="12"/>
      <c r="H93" s="9" t="str">
        <f t="shared" si="15"/>
        <v/>
      </c>
      <c r="I93" s="9"/>
      <c r="J93" s="9"/>
      <c r="K93" s="41" t="str">
        <f t="shared" si="11"/>
        <v/>
      </c>
      <c r="L93" s="1"/>
      <c r="M93" s="1"/>
      <c r="N93" s="1"/>
      <c r="O93" s="1"/>
      <c r="P93" s="1"/>
      <c r="Q93" s="61"/>
      <c r="R93" s="34"/>
      <c r="S93" s="6"/>
      <c r="T93" s="6"/>
      <c r="U93" s="6"/>
      <c r="V93" s="1"/>
      <c r="W93" s="6"/>
      <c r="X93" s="6"/>
      <c r="Y93" s="6"/>
      <c r="Z93" s="36" t="str">
        <f t="shared" si="12"/>
        <v/>
      </c>
      <c r="AA93" s="1" t="str">
        <f t="shared" si="13"/>
        <v/>
      </c>
      <c r="AB93" s="1" t="str">
        <f t="shared" si="14"/>
        <v/>
      </c>
    </row>
    <row r="94" spans="2:28" x14ac:dyDescent="0.15">
      <c r="B94" s="30">
        <v>93</v>
      </c>
      <c r="C94" s="36"/>
      <c r="D94" s="63"/>
      <c r="E94" s="1"/>
      <c r="F94" s="64"/>
      <c r="G94" s="12"/>
      <c r="H94" s="9" t="str">
        <f t="shared" si="15"/>
        <v/>
      </c>
      <c r="I94" s="9"/>
      <c r="J94" s="9"/>
      <c r="K94" s="41" t="str">
        <f t="shared" si="11"/>
        <v/>
      </c>
      <c r="L94" s="1"/>
      <c r="M94" s="1"/>
      <c r="N94" s="1"/>
      <c r="O94" s="1"/>
      <c r="P94" s="1"/>
      <c r="Q94" s="61"/>
      <c r="R94" s="34"/>
      <c r="S94" s="6"/>
      <c r="T94" s="6"/>
      <c r="U94" s="6"/>
      <c r="V94" s="1"/>
      <c r="W94" s="6"/>
      <c r="X94" s="6"/>
      <c r="Y94" s="6"/>
      <c r="Z94" s="36" t="str">
        <f t="shared" si="12"/>
        <v/>
      </c>
      <c r="AA94" s="1" t="str">
        <f t="shared" si="13"/>
        <v/>
      </c>
      <c r="AB94" s="1" t="str">
        <f t="shared" si="14"/>
        <v/>
      </c>
    </row>
    <row r="95" spans="2:28" x14ac:dyDescent="0.15">
      <c r="B95" s="30">
        <v>94</v>
      </c>
      <c r="C95" s="36"/>
      <c r="D95" s="63"/>
      <c r="E95" s="1"/>
      <c r="F95" s="64"/>
      <c r="G95" s="12"/>
      <c r="H95" s="9" t="str">
        <f t="shared" si="15"/>
        <v/>
      </c>
      <c r="I95" s="9"/>
      <c r="J95" s="9"/>
      <c r="K95" s="41" t="str">
        <f t="shared" si="11"/>
        <v/>
      </c>
      <c r="L95" s="1"/>
      <c r="M95" s="1"/>
      <c r="N95" s="1"/>
      <c r="O95" s="1"/>
      <c r="P95" s="1"/>
      <c r="Q95" s="61"/>
      <c r="R95" s="34"/>
      <c r="S95" s="6"/>
      <c r="T95" s="6"/>
      <c r="U95" s="6"/>
      <c r="V95" s="1"/>
      <c r="W95" s="6"/>
      <c r="X95" s="6"/>
      <c r="Y95" s="6"/>
      <c r="Z95" s="36" t="str">
        <f t="shared" si="12"/>
        <v/>
      </c>
      <c r="AA95" s="1" t="str">
        <f t="shared" si="13"/>
        <v/>
      </c>
      <c r="AB95" s="1" t="str">
        <f t="shared" si="14"/>
        <v/>
      </c>
    </row>
    <row r="96" spans="2:28" x14ac:dyDescent="0.15">
      <c r="B96" s="30">
        <v>95</v>
      </c>
      <c r="C96" s="36"/>
      <c r="D96" s="63"/>
      <c r="E96" s="1"/>
      <c r="F96" s="64"/>
      <c r="G96" s="12"/>
      <c r="H96" s="9" t="str">
        <f t="shared" si="15"/>
        <v/>
      </c>
      <c r="I96" s="9"/>
      <c r="J96" s="9"/>
      <c r="K96" s="41" t="str">
        <f t="shared" si="11"/>
        <v/>
      </c>
      <c r="L96" s="1"/>
      <c r="M96" s="1"/>
      <c r="N96" s="1"/>
      <c r="O96" s="1"/>
      <c r="P96" s="1"/>
      <c r="Q96" s="61"/>
      <c r="R96" s="34"/>
      <c r="S96" s="6"/>
      <c r="T96" s="6"/>
      <c r="U96" s="6"/>
      <c r="V96" s="1"/>
      <c r="W96" s="6"/>
      <c r="X96" s="6"/>
      <c r="Y96" s="6"/>
      <c r="Z96" s="36" t="str">
        <f t="shared" si="12"/>
        <v/>
      </c>
      <c r="AA96" s="1" t="str">
        <f t="shared" si="13"/>
        <v/>
      </c>
      <c r="AB96" s="1" t="str">
        <f t="shared" si="14"/>
        <v/>
      </c>
    </row>
    <row r="97" spans="2:28" x14ac:dyDescent="0.15">
      <c r="B97" s="62"/>
      <c r="C97" s="36"/>
      <c r="D97" s="63"/>
      <c r="E97" s="1"/>
      <c r="F97" s="64"/>
      <c r="G97" s="64"/>
      <c r="H97" s="1"/>
      <c r="I97" s="1"/>
      <c r="J97" s="1"/>
      <c r="K97" s="41"/>
      <c r="L97" s="1"/>
      <c r="M97" s="1"/>
      <c r="N97" s="1"/>
      <c r="O97" s="1"/>
      <c r="P97" s="1"/>
      <c r="Q97" s="61"/>
      <c r="R97" s="34"/>
      <c r="S97" s="6"/>
      <c r="T97" s="6"/>
      <c r="U97" s="6"/>
      <c r="V97" s="1"/>
      <c r="W97" s="6"/>
      <c r="X97" s="6"/>
      <c r="Y97" s="6"/>
      <c r="Z97" s="36" t="str">
        <f t="shared" si="12"/>
        <v/>
      </c>
      <c r="AA97" s="1" t="str">
        <f t="shared" si="13"/>
        <v/>
      </c>
      <c r="AB97" s="1" t="str">
        <f t="shared" si="14"/>
        <v/>
      </c>
    </row>
    <row r="98" spans="2:28" x14ac:dyDescent="0.15">
      <c r="B98" s="62"/>
      <c r="C98" s="36"/>
      <c r="D98" s="63"/>
      <c r="E98" s="1"/>
      <c r="F98" s="64"/>
      <c r="G98" s="64"/>
      <c r="H98" s="1"/>
      <c r="I98" s="1"/>
      <c r="J98" s="1"/>
      <c r="K98" s="41"/>
      <c r="L98" s="1"/>
      <c r="M98" s="1"/>
      <c r="N98" s="1"/>
      <c r="O98" s="1"/>
      <c r="P98" s="1"/>
      <c r="Q98" s="61"/>
      <c r="R98" s="34"/>
      <c r="S98" s="6"/>
      <c r="T98" s="6"/>
      <c r="U98" s="6"/>
      <c r="V98" s="1"/>
      <c r="W98" s="6"/>
      <c r="X98" s="6"/>
      <c r="Y98" s="6"/>
      <c r="Z98" s="36" t="str">
        <f t="shared" si="12"/>
        <v/>
      </c>
      <c r="AA98" s="1" t="str">
        <f t="shared" si="13"/>
        <v/>
      </c>
      <c r="AB98" s="1" t="str">
        <f t="shared" si="14"/>
        <v/>
      </c>
    </row>
    <row r="99" spans="2:28" x14ac:dyDescent="0.15">
      <c r="B99" s="62"/>
      <c r="C99" s="36"/>
      <c r="D99" s="63"/>
      <c r="E99" s="1"/>
      <c r="F99" s="64"/>
      <c r="G99" s="64"/>
      <c r="H99" s="1"/>
      <c r="I99" s="1"/>
      <c r="J99" s="1"/>
      <c r="K99" s="41"/>
      <c r="L99" s="1"/>
      <c r="M99" s="1"/>
      <c r="N99" s="1"/>
      <c r="O99" s="1"/>
      <c r="P99" s="1"/>
      <c r="Q99" s="61"/>
      <c r="R99" s="34"/>
      <c r="S99" s="6"/>
      <c r="T99" s="6"/>
      <c r="U99" s="6"/>
      <c r="V99" s="1"/>
      <c r="W99" s="6"/>
      <c r="X99" s="6"/>
      <c r="Y99" s="6"/>
      <c r="Z99" s="36" t="str">
        <f t="shared" si="12"/>
        <v/>
      </c>
      <c r="AA99" s="1" t="str">
        <f t="shared" si="13"/>
        <v/>
      </c>
      <c r="AB99" s="1" t="str">
        <f t="shared" si="14"/>
        <v/>
      </c>
    </row>
    <row r="100" spans="2:28" x14ac:dyDescent="0.15">
      <c r="B100" s="62"/>
      <c r="C100" s="36"/>
      <c r="D100" s="63"/>
      <c r="E100" s="1"/>
      <c r="F100" s="64"/>
      <c r="G100" s="64"/>
      <c r="H100" s="1"/>
      <c r="I100" s="1"/>
      <c r="J100" s="1"/>
      <c r="K100" s="41"/>
      <c r="L100" s="1"/>
      <c r="M100" s="1"/>
      <c r="N100" s="1"/>
      <c r="O100" s="1"/>
      <c r="P100" s="1"/>
      <c r="Q100" s="61"/>
      <c r="R100" s="34"/>
      <c r="S100" s="6"/>
      <c r="T100" s="6"/>
      <c r="U100" s="6"/>
      <c r="V100" s="1"/>
      <c r="W100" s="6"/>
      <c r="X100" s="6"/>
      <c r="Y100" s="6"/>
      <c r="Z100" s="36" t="str">
        <f t="shared" si="12"/>
        <v/>
      </c>
      <c r="AA100" s="1" t="str">
        <f t="shared" si="13"/>
        <v/>
      </c>
      <c r="AB100" s="1" t="str">
        <f t="shared" si="14"/>
        <v/>
      </c>
    </row>
    <row r="101" spans="2:28" x14ac:dyDescent="0.15">
      <c r="B101" s="62"/>
      <c r="C101" s="36"/>
      <c r="D101" s="63"/>
      <c r="E101" s="1"/>
      <c r="F101" s="64"/>
      <c r="G101" s="64"/>
      <c r="H101" s="1"/>
      <c r="I101" s="1"/>
      <c r="J101" s="1"/>
      <c r="K101" s="41"/>
      <c r="L101" s="1"/>
      <c r="M101" s="1"/>
      <c r="N101" s="1"/>
      <c r="O101" s="1"/>
      <c r="P101" s="1"/>
      <c r="Q101" s="61"/>
      <c r="R101" s="34"/>
      <c r="S101" s="6"/>
      <c r="T101" s="6"/>
      <c r="U101" s="6"/>
      <c r="V101" s="1"/>
      <c r="W101" s="6"/>
      <c r="X101" s="6"/>
      <c r="Y101" s="6"/>
      <c r="Z101" s="36" t="str">
        <f t="shared" si="12"/>
        <v/>
      </c>
      <c r="AA101" s="1" t="str">
        <f t="shared" si="13"/>
        <v/>
      </c>
      <c r="AB101" s="1" t="str">
        <f t="shared" si="14"/>
        <v/>
      </c>
    </row>
    <row r="102" spans="2:28" x14ac:dyDescent="0.15">
      <c r="B102" s="62"/>
      <c r="C102" s="36"/>
      <c r="D102" s="63"/>
      <c r="E102" s="1"/>
      <c r="F102" s="64"/>
      <c r="G102" s="64"/>
      <c r="H102" s="1"/>
      <c r="I102" s="1"/>
      <c r="J102" s="1"/>
      <c r="K102" s="41"/>
      <c r="L102" s="1"/>
      <c r="M102" s="1"/>
      <c r="N102" s="1"/>
      <c r="O102" s="1"/>
      <c r="P102" s="1"/>
      <c r="Q102" s="61"/>
      <c r="R102" s="34"/>
      <c r="S102" s="6"/>
      <c r="T102" s="6"/>
      <c r="U102" s="6"/>
      <c r="V102" s="1"/>
      <c r="W102" s="6"/>
      <c r="X102" s="6"/>
      <c r="Y102" s="6"/>
      <c r="Z102" s="36" t="str">
        <f t="shared" si="12"/>
        <v/>
      </c>
      <c r="AA102" s="1" t="str">
        <f t="shared" si="13"/>
        <v/>
      </c>
      <c r="AB102" s="1" t="str">
        <f t="shared" si="14"/>
        <v/>
      </c>
    </row>
    <row r="103" spans="2:28" x14ac:dyDescent="0.15">
      <c r="B103" s="62"/>
      <c r="C103" s="36"/>
      <c r="D103" s="63"/>
      <c r="E103" s="1"/>
      <c r="F103" s="64"/>
      <c r="G103" s="64"/>
      <c r="H103" s="1"/>
      <c r="I103" s="1"/>
      <c r="J103" s="1"/>
      <c r="K103" s="41"/>
      <c r="L103" s="1"/>
      <c r="M103" s="1"/>
      <c r="N103" s="1"/>
      <c r="O103" s="1"/>
      <c r="P103" s="1"/>
      <c r="Q103" s="61"/>
      <c r="R103" s="34"/>
      <c r="S103" s="6"/>
      <c r="T103" s="6"/>
      <c r="U103" s="6"/>
      <c r="V103" s="1"/>
      <c r="W103" s="6"/>
      <c r="X103" s="6"/>
      <c r="Y103" s="6"/>
      <c r="Z103" s="36" t="str">
        <f t="shared" si="12"/>
        <v/>
      </c>
      <c r="AA103" s="1" t="str">
        <f t="shared" si="13"/>
        <v/>
      </c>
      <c r="AB103" s="1" t="str">
        <f t="shared" si="14"/>
        <v/>
      </c>
    </row>
    <row r="104" spans="2:28" x14ac:dyDescent="0.15">
      <c r="B104" s="62"/>
      <c r="C104" s="36"/>
      <c r="D104" s="63"/>
      <c r="E104" s="1"/>
      <c r="F104" s="64"/>
      <c r="G104" s="64"/>
      <c r="H104" s="1"/>
      <c r="I104" s="1"/>
      <c r="J104" s="1"/>
      <c r="K104" s="41"/>
      <c r="L104" s="1"/>
      <c r="M104" s="1"/>
      <c r="N104" s="1"/>
      <c r="O104" s="1"/>
      <c r="P104" s="1"/>
      <c r="Q104" s="61"/>
      <c r="R104" s="34"/>
      <c r="S104" s="6"/>
      <c r="T104" s="6"/>
      <c r="U104" s="6"/>
      <c r="V104" s="1"/>
      <c r="W104" s="6"/>
      <c r="X104" s="6"/>
      <c r="Y104" s="6"/>
      <c r="Z104" s="36" t="str">
        <f t="shared" si="12"/>
        <v/>
      </c>
      <c r="AA104" s="1" t="str">
        <f t="shared" si="13"/>
        <v/>
      </c>
      <c r="AB104" s="1" t="str">
        <f t="shared" si="14"/>
        <v/>
      </c>
    </row>
    <row r="105" spans="2:28" x14ac:dyDescent="0.15">
      <c r="B105" s="62"/>
      <c r="C105" s="36"/>
      <c r="D105" s="63"/>
      <c r="E105" s="1"/>
      <c r="F105" s="64"/>
      <c r="G105" s="64"/>
      <c r="H105" s="1"/>
      <c r="I105" s="1"/>
      <c r="J105" s="1"/>
      <c r="K105" s="41"/>
      <c r="L105" s="1"/>
      <c r="M105" s="1"/>
      <c r="N105" s="1"/>
      <c r="O105" s="1"/>
      <c r="P105" s="1"/>
      <c r="Q105" s="61"/>
      <c r="R105" s="34"/>
      <c r="S105" s="6"/>
      <c r="T105" s="6"/>
      <c r="U105" s="6"/>
      <c r="V105" s="1"/>
      <c r="W105" s="6"/>
      <c r="X105" s="6"/>
      <c r="Y105" s="6"/>
      <c r="Z105" s="36" t="str">
        <f t="shared" si="12"/>
        <v/>
      </c>
      <c r="AA105" s="1" t="str">
        <f t="shared" si="13"/>
        <v/>
      </c>
      <c r="AB105" s="1" t="str">
        <f t="shared" si="14"/>
        <v/>
      </c>
    </row>
    <row r="106" spans="2:28" x14ac:dyDescent="0.15">
      <c r="B106" s="62"/>
      <c r="C106" s="36"/>
      <c r="D106" s="63"/>
      <c r="E106" s="1"/>
      <c r="F106" s="64"/>
      <c r="G106" s="64"/>
      <c r="H106" s="1"/>
      <c r="I106" s="1"/>
      <c r="J106" s="1"/>
      <c r="K106" s="41"/>
      <c r="L106" s="1"/>
      <c r="M106" s="1"/>
      <c r="N106" s="1"/>
      <c r="O106" s="1"/>
      <c r="P106" s="1"/>
      <c r="Q106" s="61"/>
      <c r="R106" s="34"/>
      <c r="S106" s="6"/>
      <c r="T106" s="6"/>
      <c r="U106" s="6"/>
      <c r="V106" s="1"/>
      <c r="W106" s="6"/>
      <c r="X106" s="6"/>
      <c r="Y106" s="6"/>
      <c r="Z106" s="36" t="str">
        <f t="shared" si="12"/>
        <v/>
      </c>
      <c r="AA106" s="1" t="str">
        <f t="shared" si="13"/>
        <v/>
      </c>
      <c r="AB106" s="1" t="str">
        <f t="shared" si="14"/>
        <v/>
      </c>
    </row>
  </sheetData>
  <phoneticPr fontId="5"/>
  <conditionalFormatting sqref="H2:H329">
    <cfRule type="containsText" dxfId="99" priority="18" operator="containsText" text="日計処理">
      <formula>NOT(ISERROR(SEARCH("日計処理",H2)))</formula>
    </cfRule>
  </conditionalFormatting>
  <conditionalFormatting sqref="R2:V329">
    <cfRule type="expression" dxfId="98" priority="10">
      <formula>$H2="日計処理後廃棄処理"</formula>
    </cfRule>
  </conditionalFormatting>
  <conditionalFormatting sqref="Z2:Z106">
    <cfRule type="expression" dxfId="97" priority="9">
      <formula>$H2="日計処理"</formula>
    </cfRule>
  </conditionalFormatting>
  <dataValidations count="3">
    <dataValidation type="list" allowBlank="1" showInputMessage="1" showErrorMessage="1" sqref="I1:I1048576" xr:uid="{00000000-0002-0000-0100-000004000000}">
      <formula1>"和田,小谷,藤本,"</formula1>
    </dataValidation>
    <dataValidation type="list" allowBlank="1" showInputMessage="1" showErrorMessage="1" sqref="R2:U1048576 W2:Y1048576" xr:uid="{00000000-0002-0000-0100-000002000000}">
      <formula1>"〇"</formula1>
    </dataValidation>
    <dataValidation type="list" allowBlank="1" showInputMessage="1" showErrorMessage="1" sqref="J2:J96" xr:uid="{00000000-0002-0000-0100-000003000000}">
      <formula1>"和田,小谷,菊池,"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9"/>
  <sheetViews>
    <sheetView zoomScaleNormal="100" workbookViewId="0">
      <selection activeCell="W13" sqref="W13"/>
    </sheetView>
  </sheetViews>
  <sheetFormatPr defaultColWidth="5.25" defaultRowHeight="13.9" customHeight="1" x14ac:dyDescent="0.15"/>
  <cols>
    <col min="16" max="16" width="5.625" bestFit="1" customWidth="1"/>
  </cols>
  <sheetData>
    <row r="1" spans="2:23" ht="13.9" customHeight="1" thickBot="1" x14ac:dyDescent="0.2">
      <c r="U1" s="81" t="s">
        <v>18</v>
      </c>
      <c r="V1" s="82"/>
      <c r="W1" s="83"/>
    </row>
    <row r="2" spans="2:23" ht="13.9" customHeight="1" thickBot="1" x14ac:dyDescent="0.2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U2" s="72">
        <v>1</v>
      </c>
      <c r="V2" s="73"/>
      <c r="W2" s="74"/>
    </row>
    <row r="3" spans="2:23" ht="13.9" customHeight="1" thickBot="1" x14ac:dyDescent="0.2">
      <c r="B3" s="19"/>
      <c r="C3" s="133" t="s">
        <v>16</v>
      </c>
      <c r="D3" s="134"/>
      <c r="E3" s="134"/>
      <c r="F3" s="135"/>
      <c r="G3" s="91" t="str">
        <f>"*"&amp;G5&amp;"*"</f>
        <v>**</v>
      </c>
      <c r="H3" s="92"/>
      <c r="I3" s="92"/>
      <c r="J3" s="92"/>
      <c r="K3" s="92"/>
      <c r="L3" s="92"/>
      <c r="M3" s="92"/>
      <c r="N3" s="93"/>
      <c r="O3" s="88" t="s">
        <v>17</v>
      </c>
      <c r="P3" s="88"/>
      <c r="Q3" s="88"/>
      <c r="R3" s="20"/>
      <c r="U3" s="75"/>
      <c r="V3" s="76"/>
      <c r="W3" s="77"/>
    </row>
    <row r="4" spans="2:23" ht="13.9" customHeight="1" x14ac:dyDescent="0.15">
      <c r="B4" s="19"/>
      <c r="C4" s="136"/>
      <c r="D4" s="137"/>
      <c r="E4" s="137"/>
      <c r="F4" s="138"/>
      <c r="G4" s="94"/>
      <c r="H4" s="95"/>
      <c r="I4" s="95"/>
      <c r="J4" s="95"/>
      <c r="K4" s="95"/>
      <c r="L4" s="95"/>
      <c r="M4" s="95"/>
      <c r="N4" s="96"/>
      <c r="O4" s="89"/>
      <c r="P4" s="89"/>
      <c r="Q4" s="89"/>
      <c r="R4" s="20"/>
    </row>
    <row r="5" spans="2:23" ht="13.9" customHeight="1" x14ac:dyDescent="0.15">
      <c r="B5" s="19"/>
      <c r="C5" s="139">
        <f>VLOOKUP(U2,Sheet1!B:C,2,FALSE)</f>
        <v>0</v>
      </c>
      <c r="D5" s="140"/>
      <c r="E5" s="140"/>
      <c r="F5" s="141"/>
      <c r="G5" s="127" t="str">
        <f>VLOOKUP(U2,Sheet1!B:L,11,FALSE)</f>
        <v/>
      </c>
      <c r="H5" s="128"/>
      <c r="I5" s="128"/>
      <c r="J5" s="128"/>
      <c r="K5" s="128"/>
      <c r="L5" s="128"/>
      <c r="M5" s="128"/>
      <c r="N5" s="129"/>
      <c r="O5" s="89"/>
      <c r="P5" s="89"/>
      <c r="Q5" s="89"/>
      <c r="R5" s="20"/>
    </row>
    <row r="6" spans="2:23" ht="13.9" customHeight="1" x14ac:dyDescent="0.15">
      <c r="B6" s="19"/>
      <c r="C6" s="139"/>
      <c r="D6" s="140"/>
      <c r="E6" s="140"/>
      <c r="F6" s="141"/>
      <c r="G6" s="127"/>
      <c r="H6" s="128"/>
      <c r="I6" s="128"/>
      <c r="J6" s="128"/>
      <c r="K6" s="128"/>
      <c r="L6" s="128"/>
      <c r="M6" s="128"/>
      <c r="N6" s="129"/>
      <c r="O6" s="89"/>
      <c r="P6" s="89"/>
      <c r="Q6" s="89"/>
      <c r="R6" s="20"/>
    </row>
    <row r="7" spans="2:23" ht="13.9" customHeight="1" x14ac:dyDescent="0.15">
      <c r="B7" s="19"/>
      <c r="C7" s="139"/>
      <c r="D7" s="140"/>
      <c r="E7" s="140"/>
      <c r="F7" s="141"/>
      <c r="G7" s="127"/>
      <c r="H7" s="128"/>
      <c r="I7" s="128"/>
      <c r="J7" s="128"/>
      <c r="K7" s="128"/>
      <c r="L7" s="128"/>
      <c r="M7" s="128"/>
      <c r="N7" s="129"/>
      <c r="O7" s="89"/>
      <c r="P7" s="89"/>
      <c r="Q7" s="89"/>
      <c r="R7" s="20"/>
    </row>
    <row r="8" spans="2:23" ht="13.9" customHeight="1" thickBot="1" x14ac:dyDescent="0.2">
      <c r="B8" s="19"/>
      <c r="C8" s="142"/>
      <c r="D8" s="143"/>
      <c r="E8" s="143"/>
      <c r="F8" s="144"/>
      <c r="G8" s="130"/>
      <c r="H8" s="131"/>
      <c r="I8" s="131"/>
      <c r="J8" s="131"/>
      <c r="K8" s="131"/>
      <c r="L8" s="131"/>
      <c r="M8" s="131"/>
      <c r="N8" s="132"/>
      <c r="O8" s="90"/>
      <c r="P8" s="90"/>
      <c r="Q8" s="90"/>
      <c r="R8" s="20"/>
    </row>
    <row r="9" spans="2:23" ht="13.9" customHeight="1" thickBot="1" x14ac:dyDescent="0.2">
      <c r="B9" s="19"/>
      <c r="C9" s="21"/>
      <c r="D9" s="21"/>
      <c r="E9" s="21"/>
      <c r="F9" s="21"/>
      <c r="G9" s="21"/>
      <c r="H9" s="21"/>
      <c r="J9" s="22"/>
      <c r="K9" s="22"/>
      <c r="L9" s="22"/>
      <c r="M9" s="22"/>
      <c r="N9" s="22"/>
      <c r="O9" s="22"/>
      <c r="P9" s="22"/>
      <c r="Q9" s="22"/>
      <c r="R9" s="23"/>
    </row>
    <row r="10" spans="2:23" ht="13.9" customHeight="1" x14ac:dyDescent="0.15">
      <c r="B10" s="19"/>
      <c r="C10" s="81" t="s">
        <v>14</v>
      </c>
      <c r="D10" s="82"/>
      <c r="E10" s="82"/>
      <c r="F10" s="82"/>
      <c r="G10" s="82"/>
      <c r="H10" s="82"/>
      <c r="I10" s="82"/>
      <c r="J10" s="82" t="s">
        <v>21</v>
      </c>
      <c r="K10" s="82"/>
      <c r="L10" s="82" t="s">
        <v>20</v>
      </c>
      <c r="M10" s="82"/>
      <c r="N10" s="82" t="s">
        <v>12</v>
      </c>
      <c r="O10" s="82"/>
      <c r="P10" s="82" t="s">
        <v>15</v>
      </c>
      <c r="Q10" s="83"/>
      <c r="R10" s="23"/>
    </row>
    <row r="11" spans="2:23" ht="13.9" customHeight="1" x14ac:dyDescent="0.15">
      <c r="B11" s="19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R11" s="23"/>
    </row>
    <row r="12" spans="2:23" ht="13.9" customHeight="1" x14ac:dyDescent="0.15">
      <c r="B12" s="19"/>
      <c r="C12" s="120">
        <f>VLOOKUP(U2,Sheet1!B:V,21,FALSE)</f>
        <v>0</v>
      </c>
      <c r="D12" s="121"/>
      <c r="E12" s="121"/>
      <c r="F12" s="121"/>
      <c r="G12" s="121"/>
      <c r="H12" s="121"/>
      <c r="I12" s="121"/>
      <c r="J12" s="84">
        <f>VLOOKUP(タンキングラベル!U2,Sheet1!B:R,17,FALSE)</f>
        <v>0</v>
      </c>
      <c r="K12" s="84"/>
      <c r="L12" s="84">
        <f>VLOOKUP(U2,Sheet1!B:S,18,FALSE)</f>
        <v>0</v>
      </c>
      <c r="M12" s="84"/>
      <c r="N12" s="84">
        <f>VLOOKUP(U2,Sheet1!B:T,19,FALSE)</f>
        <v>0</v>
      </c>
      <c r="O12" s="84"/>
      <c r="P12" s="84">
        <f>VLOOKUP(U2,Sheet1!B:U,20,FALSE)</f>
        <v>0</v>
      </c>
      <c r="Q12" s="85"/>
      <c r="R12" s="23"/>
    </row>
    <row r="13" spans="2:23" ht="13.9" customHeight="1" x14ac:dyDescent="0.15">
      <c r="B13" s="19"/>
      <c r="C13" s="120"/>
      <c r="D13" s="121"/>
      <c r="E13" s="121"/>
      <c r="F13" s="121"/>
      <c r="G13" s="121"/>
      <c r="H13" s="121"/>
      <c r="I13" s="121"/>
      <c r="J13" s="84"/>
      <c r="K13" s="84"/>
      <c r="L13" s="84"/>
      <c r="M13" s="84"/>
      <c r="N13" s="84"/>
      <c r="O13" s="84"/>
      <c r="P13" s="84"/>
      <c r="Q13" s="85"/>
      <c r="R13" s="23"/>
    </row>
    <row r="14" spans="2:23" ht="13.9" customHeight="1" thickBot="1" x14ac:dyDescent="0.2">
      <c r="B14" s="19"/>
      <c r="C14" s="122"/>
      <c r="D14" s="123"/>
      <c r="E14" s="123"/>
      <c r="F14" s="123"/>
      <c r="G14" s="123"/>
      <c r="H14" s="123"/>
      <c r="I14" s="123"/>
      <c r="J14" s="86"/>
      <c r="K14" s="86"/>
      <c r="L14" s="86"/>
      <c r="M14" s="86"/>
      <c r="N14" s="86"/>
      <c r="O14" s="86"/>
      <c r="P14" s="86"/>
      <c r="Q14" s="87"/>
      <c r="R14" s="23"/>
    </row>
    <row r="15" spans="2:23" ht="13.9" customHeight="1" thickBot="1" x14ac:dyDescent="0.2">
      <c r="B15" s="19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3"/>
    </row>
    <row r="16" spans="2:23" ht="13.9" customHeight="1" x14ac:dyDescent="0.15">
      <c r="B16" s="19"/>
      <c r="C16" s="111">
        <f>$U$2</f>
        <v>1</v>
      </c>
      <c r="D16" s="112"/>
      <c r="E16" s="112"/>
      <c r="F16" s="112"/>
      <c r="G16" s="113"/>
      <c r="H16" s="67"/>
      <c r="I16" s="101" t="s">
        <v>39</v>
      </c>
      <c r="J16" s="102"/>
      <c r="K16" s="102"/>
      <c r="L16" s="103"/>
      <c r="M16" s="97" t="str">
        <f>VLOOKUP(U2,Sheet1!B:AB,27,FALSE)</f>
        <v/>
      </c>
      <c r="N16" s="98"/>
      <c r="O16" s="109" t="s">
        <v>37</v>
      </c>
      <c r="P16" s="107" t="str">
        <f>VLOOKUP($U$2,Sheet1!B:AA,26,FALSE)</f>
        <v/>
      </c>
      <c r="Q16" s="79" t="s">
        <v>36</v>
      </c>
      <c r="R16" s="23"/>
    </row>
    <row r="17" spans="1:23" ht="13.9" customHeight="1" thickBot="1" x14ac:dyDescent="0.2">
      <c r="B17" s="19"/>
      <c r="C17" s="114"/>
      <c r="D17" s="115"/>
      <c r="E17" s="115"/>
      <c r="F17" s="115"/>
      <c r="G17" s="116"/>
      <c r="H17" s="67"/>
      <c r="I17" s="104"/>
      <c r="J17" s="105"/>
      <c r="K17" s="105"/>
      <c r="L17" s="106"/>
      <c r="M17" s="99"/>
      <c r="N17" s="100"/>
      <c r="O17" s="110"/>
      <c r="P17" s="108"/>
      <c r="Q17" s="80"/>
      <c r="R17" s="23"/>
    </row>
    <row r="18" spans="1:23" ht="13.9" customHeight="1" x14ac:dyDescent="0.15">
      <c r="B18" s="19"/>
      <c r="C18" s="114"/>
      <c r="D18" s="115"/>
      <c r="E18" s="115"/>
      <c r="F18" s="115"/>
      <c r="G18" s="116"/>
      <c r="I18" s="78">
        <f>VLOOKUP(U2,Sheet1!B:X,23,FALSE)</f>
        <v>0</v>
      </c>
      <c r="K18" s="65"/>
      <c r="L18" s="65"/>
      <c r="M18" s="66"/>
      <c r="N18" s="66"/>
      <c r="O18" s="66"/>
      <c r="P18" s="66"/>
      <c r="Q18" s="66"/>
      <c r="R18" s="23"/>
    </row>
    <row r="19" spans="1:23" ht="13.9" customHeight="1" thickBot="1" x14ac:dyDescent="0.2">
      <c r="B19" s="19"/>
      <c r="C19" s="114"/>
      <c r="D19" s="115"/>
      <c r="E19" s="115"/>
      <c r="F19" s="115"/>
      <c r="G19" s="116"/>
      <c r="I19" s="78"/>
      <c r="K19" s="65"/>
      <c r="L19" s="65"/>
      <c r="M19" s="66"/>
      <c r="N19" s="66"/>
      <c r="O19" s="66"/>
      <c r="P19" s="66"/>
      <c r="Q19" s="66"/>
      <c r="R19" s="23"/>
    </row>
    <row r="20" spans="1:23" ht="13.9" customHeight="1" x14ac:dyDescent="0.15">
      <c r="B20" s="68"/>
      <c r="C20" s="114"/>
      <c r="D20" s="115"/>
      <c r="E20" s="115"/>
      <c r="F20" s="115"/>
      <c r="G20" s="116"/>
      <c r="I20" s="101" t="s">
        <v>40</v>
      </c>
      <c r="J20" s="102"/>
      <c r="K20" s="102"/>
      <c r="L20" s="103"/>
      <c r="M20" s="149">
        <f>VLOOKUP($U$2,Sheet1!B:M,12,FALSE)</f>
        <v>0</v>
      </c>
      <c r="N20" s="150"/>
      <c r="O20" s="150"/>
      <c r="P20" s="150"/>
      <c r="Q20" s="151"/>
      <c r="R20" s="23"/>
    </row>
    <row r="21" spans="1:23" ht="13.9" customHeight="1" thickBot="1" x14ac:dyDescent="0.2">
      <c r="B21" s="68"/>
      <c r="C21" s="117"/>
      <c r="D21" s="118"/>
      <c r="E21" s="118"/>
      <c r="F21" s="118"/>
      <c r="G21" s="119"/>
      <c r="I21" s="104"/>
      <c r="J21" s="105"/>
      <c r="K21" s="105"/>
      <c r="L21" s="106"/>
      <c r="M21" s="152"/>
      <c r="N21" s="153"/>
      <c r="O21" s="153"/>
      <c r="P21" s="153"/>
      <c r="Q21" s="154"/>
      <c r="R21" s="23"/>
    </row>
    <row r="22" spans="1:23" ht="13.9" customHeight="1" thickBot="1" x14ac:dyDescent="0.2">
      <c r="B22" s="69"/>
      <c r="C22" s="70"/>
      <c r="D22" s="70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4" spans="1:23" ht="13.9" customHeight="1" x14ac:dyDescent="0.1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1:23" ht="13.9" customHeight="1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23" ht="13.9" customHeight="1" thickBot="1" x14ac:dyDescent="0.2">
      <c r="U26" s="81" t="s">
        <v>18</v>
      </c>
      <c r="V26" s="82"/>
      <c r="W26" s="83"/>
    </row>
    <row r="27" spans="1:23" ht="13.9" customHeight="1" thickBot="1" x14ac:dyDescent="0.2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U27" s="145"/>
      <c r="V27" s="84"/>
      <c r="W27" s="85"/>
    </row>
    <row r="28" spans="1:23" ht="13.9" customHeight="1" thickBot="1" x14ac:dyDescent="0.2">
      <c r="B28" s="19"/>
      <c r="C28" s="133" t="s">
        <v>16</v>
      </c>
      <c r="D28" s="134"/>
      <c r="E28" s="134"/>
      <c r="F28" s="135"/>
      <c r="G28" s="91" t="e">
        <f>"*"&amp;$G$30&amp;"*"</f>
        <v>#N/A</v>
      </c>
      <c r="H28" s="92"/>
      <c r="I28" s="92"/>
      <c r="J28" s="92"/>
      <c r="K28" s="92"/>
      <c r="L28" s="92"/>
      <c r="M28" s="92"/>
      <c r="N28" s="93"/>
      <c r="O28" s="88" t="s">
        <v>17</v>
      </c>
      <c r="P28" s="88"/>
      <c r="Q28" s="88"/>
      <c r="R28" s="20"/>
      <c r="U28" s="146"/>
      <c r="V28" s="86"/>
      <c r="W28" s="87"/>
    </row>
    <row r="29" spans="1:23" ht="13.9" customHeight="1" x14ac:dyDescent="0.15">
      <c r="B29" s="19"/>
      <c r="C29" s="136"/>
      <c r="D29" s="137"/>
      <c r="E29" s="137"/>
      <c r="F29" s="138"/>
      <c r="G29" s="94"/>
      <c r="H29" s="95"/>
      <c r="I29" s="95"/>
      <c r="J29" s="95"/>
      <c r="K29" s="95"/>
      <c r="L29" s="95"/>
      <c r="M29" s="95"/>
      <c r="N29" s="96"/>
      <c r="O29" s="89"/>
      <c r="P29" s="89"/>
      <c r="Q29" s="89"/>
      <c r="R29" s="20"/>
    </row>
    <row r="30" spans="1:23" ht="13.9" customHeight="1" x14ac:dyDescent="0.15">
      <c r="B30" s="19"/>
      <c r="C30" s="139" t="e">
        <f>VLOOKUP($U$27,Sheet1!B:C,2,FALSE)</f>
        <v>#N/A</v>
      </c>
      <c r="D30" s="140"/>
      <c r="E30" s="140"/>
      <c r="F30" s="141"/>
      <c r="G30" s="127" t="e">
        <f>VLOOKUP($U$27,Sheet1!B:L,11,FALSE)</f>
        <v>#N/A</v>
      </c>
      <c r="H30" s="128"/>
      <c r="I30" s="128"/>
      <c r="J30" s="128"/>
      <c r="K30" s="128"/>
      <c r="L30" s="128"/>
      <c r="M30" s="128"/>
      <c r="N30" s="129"/>
      <c r="O30" s="89"/>
      <c r="P30" s="89"/>
      <c r="Q30" s="89"/>
      <c r="R30" s="20"/>
    </row>
    <row r="31" spans="1:23" ht="13.9" customHeight="1" x14ac:dyDescent="0.15">
      <c r="B31" s="19"/>
      <c r="C31" s="139"/>
      <c r="D31" s="140"/>
      <c r="E31" s="140"/>
      <c r="F31" s="141"/>
      <c r="G31" s="127"/>
      <c r="H31" s="128"/>
      <c r="I31" s="128"/>
      <c r="J31" s="128"/>
      <c r="K31" s="128"/>
      <c r="L31" s="128"/>
      <c r="M31" s="128"/>
      <c r="N31" s="129"/>
      <c r="O31" s="89"/>
      <c r="P31" s="89"/>
      <c r="Q31" s="89"/>
      <c r="R31" s="20"/>
    </row>
    <row r="32" spans="1:23" ht="13.9" customHeight="1" x14ac:dyDescent="0.15">
      <c r="B32" s="19"/>
      <c r="C32" s="139"/>
      <c r="D32" s="140"/>
      <c r="E32" s="140"/>
      <c r="F32" s="141"/>
      <c r="G32" s="127"/>
      <c r="H32" s="128"/>
      <c r="I32" s="128"/>
      <c r="J32" s="128"/>
      <c r="K32" s="128"/>
      <c r="L32" s="128"/>
      <c r="M32" s="128"/>
      <c r="N32" s="129"/>
      <c r="O32" s="89"/>
      <c r="P32" s="89"/>
      <c r="Q32" s="89"/>
      <c r="R32" s="20"/>
    </row>
    <row r="33" spans="2:18" ht="13.9" customHeight="1" thickBot="1" x14ac:dyDescent="0.2">
      <c r="B33" s="19"/>
      <c r="C33" s="142"/>
      <c r="D33" s="143"/>
      <c r="E33" s="143"/>
      <c r="F33" s="144"/>
      <c r="G33" s="130"/>
      <c r="H33" s="131"/>
      <c r="I33" s="131"/>
      <c r="J33" s="131"/>
      <c r="K33" s="131"/>
      <c r="L33" s="131"/>
      <c r="M33" s="131"/>
      <c r="N33" s="132"/>
      <c r="O33" s="90"/>
      <c r="P33" s="90"/>
      <c r="Q33" s="90"/>
      <c r="R33" s="20"/>
    </row>
    <row r="34" spans="2:18" ht="13.9" customHeight="1" thickBot="1" x14ac:dyDescent="0.2">
      <c r="B34" s="19"/>
      <c r="C34" s="21"/>
      <c r="D34" s="21"/>
      <c r="E34" s="21"/>
      <c r="F34" s="21"/>
      <c r="G34" s="21"/>
      <c r="H34" s="21"/>
      <c r="J34" s="22"/>
      <c r="K34" s="22"/>
      <c r="L34" s="22"/>
      <c r="M34" s="22"/>
      <c r="N34" s="22"/>
      <c r="O34" s="22"/>
      <c r="P34" s="22"/>
      <c r="Q34" s="22"/>
      <c r="R34" s="23"/>
    </row>
    <row r="35" spans="2:18" ht="13.9" customHeight="1" x14ac:dyDescent="0.15">
      <c r="B35" s="19"/>
      <c r="C35" s="81" t="s">
        <v>14</v>
      </c>
      <c r="D35" s="82"/>
      <c r="E35" s="82"/>
      <c r="F35" s="82"/>
      <c r="G35" s="82"/>
      <c r="H35" s="82"/>
      <c r="I35" s="82"/>
      <c r="J35" s="82" t="s">
        <v>21</v>
      </c>
      <c r="K35" s="82"/>
      <c r="L35" s="82" t="s">
        <v>20</v>
      </c>
      <c r="M35" s="82"/>
      <c r="N35" s="82" t="s">
        <v>12</v>
      </c>
      <c r="O35" s="82"/>
      <c r="P35" s="82" t="s">
        <v>15</v>
      </c>
      <c r="Q35" s="83"/>
      <c r="R35" s="23"/>
    </row>
    <row r="36" spans="2:18" ht="13.9" customHeight="1" x14ac:dyDescent="0.15">
      <c r="B36" s="19"/>
      <c r="C36" s="124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23"/>
    </row>
    <row r="37" spans="2:18" ht="13.9" customHeight="1" x14ac:dyDescent="0.15">
      <c r="B37" s="19"/>
      <c r="C37" s="120" t="e">
        <f>VLOOKUP($U$27,Sheet1!B:V,21,FALSE)</f>
        <v>#N/A</v>
      </c>
      <c r="D37" s="121"/>
      <c r="E37" s="121"/>
      <c r="F37" s="121"/>
      <c r="G37" s="121"/>
      <c r="H37" s="121"/>
      <c r="I37" s="121"/>
      <c r="J37" s="84" t="e">
        <f>VLOOKUP(タンキングラベル!$U$27,Sheet1!B:R,17,FALSE)</f>
        <v>#N/A</v>
      </c>
      <c r="K37" s="84"/>
      <c r="L37" s="84" t="e">
        <f>VLOOKUP($U$27,Sheet1!B:S,18,FALSE)</f>
        <v>#N/A</v>
      </c>
      <c r="M37" s="84"/>
      <c r="N37" s="84" t="e">
        <f>VLOOKUP($U$27,Sheet1!B:T,19,FALSE)</f>
        <v>#N/A</v>
      </c>
      <c r="O37" s="84"/>
      <c r="P37" s="84" t="e">
        <f>VLOOKUP($U$27,Sheet1!B:U,20,FALSE)</f>
        <v>#N/A</v>
      </c>
      <c r="Q37" s="85"/>
      <c r="R37" s="23"/>
    </row>
    <row r="38" spans="2:18" ht="13.9" customHeight="1" x14ac:dyDescent="0.15">
      <c r="B38" s="19"/>
      <c r="C38" s="120"/>
      <c r="D38" s="121"/>
      <c r="E38" s="121"/>
      <c r="F38" s="121"/>
      <c r="G38" s="121"/>
      <c r="H38" s="121"/>
      <c r="I38" s="121"/>
      <c r="J38" s="84"/>
      <c r="K38" s="84"/>
      <c r="L38" s="84"/>
      <c r="M38" s="84"/>
      <c r="N38" s="84"/>
      <c r="O38" s="84"/>
      <c r="P38" s="84"/>
      <c r="Q38" s="85"/>
      <c r="R38" s="23"/>
    </row>
    <row r="39" spans="2:18" ht="13.9" customHeight="1" thickBot="1" x14ac:dyDescent="0.2">
      <c r="B39" s="19"/>
      <c r="C39" s="122"/>
      <c r="D39" s="123"/>
      <c r="E39" s="123"/>
      <c r="F39" s="123"/>
      <c r="G39" s="123"/>
      <c r="H39" s="123"/>
      <c r="I39" s="123"/>
      <c r="J39" s="86"/>
      <c r="K39" s="86"/>
      <c r="L39" s="86"/>
      <c r="M39" s="86"/>
      <c r="N39" s="86"/>
      <c r="O39" s="86"/>
      <c r="P39" s="86"/>
      <c r="Q39" s="87"/>
      <c r="R39" s="23"/>
    </row>
    <row r="40" spans="2:18" ht="13.9" customHeight="1" thickBot="1" x14ac:dyDescent="0.2">
      <c r="B40" s="1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3"/>
    </row>
    <row r="41" spans="2:18" ht="13.9" customHeight="1" x14ac:dyDescent="0.15">
      <c r="B41" s="19"/>
      <c r="C41" s="111">
        <f>$U$27</f>
        <v>0</v>
      </c>
      <c r="D41" s="112"/>
      <c r="E41" s="112"/>
      <c r="F41" s="112"/>
      <c r="G41" s="113"/>
      <c r="H41" s="67"/>
      <c r="I41" s="101" t="s">
        <v>39</v>
      </c>
      <c r="J41" s="102"/>
      <c r="K41" s="102"/>
      <c r="L41" s="103"/>
      <c r="M41" s="97" t="e">
        <f>VLOOKUP($U$27,Sheet1!B:AB,27,FALSE)</f>
        <v>#N/A</v>
      </c>
      <c r="N41" s="98"/>
      <c r="O41" s="109" t="s">
        <v>37</v>
      </c>
      <c r="P41" s="109" t="e">
        <f>VLOOKUP($U$27,Sheet1!B:AA,26,FALSE)</f>
        <v>#N/A</v>
      </c>
      <c r="Q41" s="79" t="s">
        <v>36</v>
      </c>
      <c r="R41" s="23"/>
    </row>
    <row r="42" spans="2:18" ht="13.9" customHeight="1" thickBot="1" x14ac:dyDescent="0.2">
      <c r="B42" s="19"/>
      <c r="C42" s="114"/>
      <c r="D42" s="115"/>
      <c r="E42" s="115"/>
      <c r="F42" s="115"/>
      <c r="G42" s="116"/>
      <c r="H42" s="67"/>
      <c r="I42" s="104"/>
      <c r="J42" s="105"/>
      <c r="K42" s="105"/>
      <c r="L42" s="106"/>
      <c r="M42" s="99"/>
      <c r="N42" s="100"/>
      <c r="O42" s="110"/>
      <c r="P42" s="110"/>
      <c r="Q42" s="80"/>
      <c r="R42" s="23"/>
    </row>
    <row r="43" spans="2:18" ht="13.9" customHeight="1" x14ac:dyDescent="0.15">
      <c r="B43" s="19"/>
      <c r="C43" s="114"/>
      <c r="D43" s="115"/>
      <c r="E43" s="115"/>
      <c r="F43" s="115"/>
      <c r="G43" s="116"/>
      <c r="I43" s="78" t="e">
        <f>VLOOKUP(U27,Sheet1!B:X,23,FALSE)</f>
        <v>#N/A</v>
      </c>
      <c r="K43" s="65"/>
      <c r="L43" s="65"/>
      <c r="M43" s="66" t="e">
        <f>VLOOKUP(U27,Sheet1!B:M,12,FALSE)</f>
        <v>#N/A</v>
      </c>
      <c r="N43" s="66"/>
      <c r="O43" s="66"/>
      <c r="P43" s="66"/>
      <c r="Q43" s="66"/>
      <c r="R43" s="23"/>
    </row>
    <row r="44" spans="2:18" ht="13.9" customHeight="1" thickBot="1" x14ac:dyDescent="0.2">
      <c r="B44" s="19"/>
      <c r="C44" s="114"/>
      <c r="D44" s="115"/>
      <c r="E44" s="115"/>
      <c r="F44" s="115"/>
      <c r="G44" s="116"/>
      <c r="I44" s="78"/>
      <c r="K44" s="65"/>
      <c r="L44" s="65"/>
      <c r="M44" s="66"/>
      <c r="N44" s="66"/>
      <c r="O44" s="66"/>
      <c r="P44" s="66"/>
      <c r="Q44" s="66"/>
      <c r="R44" s="23"/>
    </row>
    <row r="45" spans="2:18" ht="13.9" customHeight="1" x14ac:dyDescent="0.15">
      <c r="B45" s="68"/>
      <c r="C45" s="114"/>
      <c r="D45" s="115"/>
      <c r="E45" s="115"/>
      <c r="F45" s="115"/>
      <c r="G45" s="116"/>
      <c r="I45" s="101" t="s">
        <v>40</v>
      </c>
      <c r="J45" s="102"/>
      <c r="K45" s="102"/>
      <c r="L45" s="103"/>
      <c r="M45" s="147" t="e">
        <f>VLOOKUP($U$27,Sheet1!B:M,12,FALSE)</f>
        <v>#N/A</v>
      </c>
      <c r="N45" s="109"/>
      <c r="O45" s="109"/>
      <c r="P45" s="109"/>
      <c r="Q45" s="79"/>
      <c r="R45" s="23"/>
    </row>
    <row r="46" spans="2:18" ht="13.9" customHeight="1" thickBot="1" x14ac:dyDescent="0.2">
      <c r="B46" s="68"/>
      <c r="C46" s="117"/>
      <c r="D46" s="118"/>
      <c r="E46" s="118"/>
      <c r="F46" s="118"/>
      <c r="G46" s="119"/>
      <c r="I46" s="104"/>
      <c r="J46" s="105"/>
      <c r="K46" s="105"/>
      <c r="L46" s="106"/>
      <c r="M46" s="148"/>
      <c r="N46" s="110"/>
      <c r="O46" s="110"/>
      <c r="P46" s="110"/>
      <c r="Q46" s="80"/>
      <c r="R46" s="23"/>
    </row>
    <row r="47" spans="2:18" ht="13.9" customHeight="1" thickBot="1" x14ac:dyDescent="0.2">
      <c r="B47" s="69"/>
      <c r="C47" s="70"/>
      <c r="D47" s="70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</row>
    <row r="49" spans="1:19" ht="13.9" customHeight="1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</sheetData>
  <mergeCells count="52">
    <mergeCell ref="I45:L46"/>
    <mergeCell ref="M45:Q46"/>
    <mergeCell ref="I20:L21"/>
    <mergeCell ref="M20:Q21"/>
    <mergeCell ref="I41:L42"/>
    <mergeCell ref="M41:N42"/>
    <mergeCell ref="O41:O42"/>
    <mergeCell ref="P41:P42"/>
    <mergeCell ref="P35:Q36"/>
    <mergeCell ref="G28:N29"/>
    <mergeCell ref="Q41:Q42"/>
    <mergeCell ref="L37:M39"/>
    <mergeCell ref="N37:O39"/>
    <mergeCell ref="P37:Q39"/>
    <mergeCell ref="C41:G46"/>
    <mergeCell ref="C30:F33"/>
    <mergeCell ref="C35:I36"/>
    <mergeCell ref="J35:K36"/>
    <mergeCell ref="L35:M36"/>
    <mergeCell ref="N35:O36"/>
    <mergeCell ref="C28:F29"/>
    <mergeCell ref="O28:Q33"/>
    <mergeCell ref="G30:N33"/>
    <mergeCell ref="I43:I44"/>
    <mergeCell ref="C37:I39"/>
    <mergeCell ref="J37:K39"/>
    <mergeCell ref="U1:W1"/>
    <mergeCell ref="C10:I11"/>
    <mergeCell ref="C12:I14"/>
    <mergeCell ref="J10:K11"/>
    <mergeCell ref="L10:M11"/>
    <mergeCell ref="N10:O11"/>
    <mergeCell ref="P10:Q11"/>
    <mergeCell ref="J12:K14"/>
    <mergeCell ref="L12:M14"/>
    <mergeCell ref="G5:N8"/>
    <mergeCell ref="C3:F4"/>
    <mergeCell ref="C5:F8"/>
    <mergeCell ref="U27:W28"/>
    <mergeCell ref="U2:W3"/>
    <mergeCell ref="I18:I19"/>
    <mergeCell ref="Q16:Q17"/>
    <mergeCell ref="U26:W26"/>
    <mergeCell ref="P12:Q14"/>
    <mergeCell ref="O3:Q8"/>
    <mergeCell ref="N12:O14"/>
    <mergeCell ref="G3:N4"/>
    <mergeCell ref="M16:N17"/>
    <mergeCell ref="I16:L17"/>
    <mergeCell ref="P16:P17"/>
    <mergeCell ref="O16:O17"/>
    <mergeCell ref="C16:G21"/>
  </mergeCells>
  <phoneticPr fontId="5"/>
  <conditionalFormatting sqref="J12:Q14 B22:R40">
    <cfRule type="cellIs" dxfId="96" priority="135" operator="equal">
      <formula>0</formula>
    </cfRule>
  </conditionalFormatting>
  <conditionalFormatting sqref="I18:I19 Q16">
    <cfRule type="cellIs" dxfId="95" priority="134" operator="equal">
      <formula>0</formula>
    </cfRule>
  </conditionalFormatting>
  <conditionalFormatting sqref="J37:Q39">
    <cfRule type="cellIs" dxfId="94" priority="133" operator="equal">
      <formula>0</formula>
    </cfRule>
  </conditionalFormatting>
  <conditionalFormatting sqref="M18:Q19">
    <cfRule type="cellIs" dxfId="93" priority="129" operator="equal">
      <formula>0</formula>
    </cfRule>
    <cfRule type="containsErrors" dxfId="92" priority="136">
      <formula>ISERROR(M18)</formula>
    </cfRule>
  </conditionalFormatting>
  <conditionalFormatting sqref="M20">
    <cfRule type="cellIs" dxfId="91" priority="127" operator="equal">
      <formula>0</formula>
    </cfRule>
    <cfRule type="containsErrors" dxfId="90" priority="128">
      <formula>ISERROR(M20)</formula>
    </cfRule>
  </conditionalFormatting>
  <conditionalFormatting sqref="B2:R2 B3:F4 B9:R15 B5:G5 B6:F8 O3:R8 B27:R27 B28:F29 B34:R40 B30:G30 B31:F33 O28:R33 E22:R22 E47:R47 B16:B20 B41:B45 H20:I20 H21 R20:R21 L17:N17 K16:R16 R17 M20 H18:R19 R41:R46">
    <cfRule type="containsErrors" dxfId="89" priority="124">
      <formula>ISERROR(B2)</formula>
    </cfRule>
  </conditionalFormatting>
  <conditionalFormatting sqref="C12:I14">
    <cfRule type="cellIs" dxfId="88" priority="122" operator="equal">
      <formula>0</formula>
    </cfRule>
  </conditionalFormatting>
  <conditionalFormatting sqref="G3">
    <cfRule type="cellIs" dxfId="87" priority="119" operator="equal">
      <formula>0</formula>
    </cfRule>
    <cfRule type="containsErrors" dxfId="86" priority="120">
      <formula>ISERROR(G3)</formula>
    </cfRule>
    <cfRule type="containsErrors" dxfId="85" priority="121">
      <formula>ISERROR(G3)</formula>
    </cfRule>
  </conditionalFormatting>
  <conditionalFormatting sqref="G28">
    <cfRule type="cellIs" dxfId="84" priority="116" operator="equal">
      <formula>0</formula>
    </cfRule>
    <cfRule type="containsErrors" dxfId="83" priority="117">
      <formula>ISERROR(G28)</formula>
    </cfRule>
    <cfRule type="containsErrors" dxfId="82" priority="118">
      <formula>ISERROR(G28)</formula>
    </cfRule>
  </conditionalFormatting>
  <conditionalFormatting sqref="B47:D47 B22:D22 B20:B21 B45:B46">
    <cfRule type="cellIs" dxfId="81" priority="115" operator="equal">
      <formula>0</formula>
    </cfRule>
  </conditionalFormatting>
  <conditionalFormatting sqref="B2:R15 B16:B21 R20:R21 B47:R47 B41:B46 L17:N17 K16:R16 R17 M20 H21 H20:I20 H18:R19 R41:R46">
    <cfRule type="cellIs" dxfId="80" priority="114" operator="equal">
      <formula>0</formula>
    </cfRule>
  </conditionalFormatting>
  <conditionalFormatting sqref="C16">
    <cfRule type="containsErrors" dxfId="79" priority="87">
      <formula>ISERROR(C16)</formula>
    </cfRule>
  </conditionalFormatting>
  <conditionalFormatting sqref="C16">
    <cfRule type="cellIs" dxfId="78" priority="86" operator="equal">
      <formula>0</formula>
    </cfRule>
  </conditionalFormatting>
  <conditionalFormatting sqref="I16">
    <cfRule type="cellIs" dxfId="77" priority="80" operator="equal">
      <formula>0</formula>
    </cfRule>
    <cfRule type="containsErrors" dxfId="76" priority="81">
      <formula>ISERROR(I16)</formula>
    </cfRule>
  </conditionalFormatting>
  <conditionalFormatting sqref="I16">
    <cfRule type="containsErrors" dxfId="75" priority="79">
      <formula>ISERROR(I16)</formula>
    </cfRule>
  </conditionalFormatting>
  <conditionalFormatting sqref="I16">
    <cfRule type="cellIs" dxfId="74" priority="78" operator="equal">
      <formula>0</formula>
    </cfRule>
  </conditionalFormatting>
  <conditionalFormatting sqref="I41">
    <cfRule type="cellIs" dxfId="73" priority="33" operator="equal">
      <formula>0</formula>
    </cfRule>
    <cfRule type="containsErrors" dxfId="72" priority="34">
      <formula>ISERROR(I41)</formula>
    </cfRule>
  </conditionalFormatting>
  <conditionalFormatting sqref="I41">
    <cfRule type="containsErrors" dxfId="71" priority="32">
      <formula>ISERROR(I41)</formula>
    </cfRule>
  </conditionalFormatting>
  <conditionalFormatting sqref="I41">
    <cfRule type="cellIs" dxfId="70" priority="31" operator="equal">
      <formula>0</formula>
    </cfRule>
  </conditionalFormatting>
  <conditionalFormatting sqref="I16">
    <cfRule type="cellIs" dxfId="69" priority="72" operator="equal">
      <formula>0</formula>
    </cfRule>
    <cfRule type="containsErrors" dxfId="68" priority="73">
      <formula>ISERROR(I16)</formula>
    </cfRule>
  </conditionalFormatting>
  <conditionalFormatting sqref="I16">
    <cfRule type="containsErrors" dxfId="67" priority="71">
      <formula>ISERROR(I16)</formula>
    </cfRule>
  </conditionalFormatting>
  <conditionalFormatting sqref="I16">
    <cfRule type="cellIs" dxfId="66" priority="70" operator="equal">
      <formula>0</formula>
    </cfRule>
  </conditionalFormatting>
  <conditionalFormatting sqref="K16">
    <cfRule type="cellIs" dxfId="65" priority="68" operator="equal">
      <formula>0</formula>
    </cfRule>
    <cfRule type="containsErrors" dxfId="64" priority="69">
      <formula>ISERROR(K16)</formula>
    </cfRule>
  </conditionalFormatting>
  <conditionalFormatting sqref="K16">
    <cfRule type="containsErrors" dxfId="63" priority="67">
      <formula>ISERROR(K16)</formula>
    </cfRule>
  </conditionalFormatting>
  <conditionalFormatting sqref="K16">
    <cfRule type="cellIs" dxfId="62" priority="66" operator="equal">
      <formula>0</formula>
    </cfRule>
  </conditionalFormatting>
  <conditionalFormatting sqref="Q41">
    <cfRule type="cellIs" dxfId="61" priority="1" operator="equal">
      <formula>0</formula>
    </cfRule>
  </conditionalFormatting>
  <conditionalFormatting sqref="I16">
    <cfRule type="containsErrors" dxfId="60" priority="65">
      <formula>ISERROR(I16)</formula>
    </cfRule>
  </conditionalFormatting>
  <conditionalFormatting sqref="I16">
    <cfRule type="cellIs" dxfId="59" priority="64" operator="equal">
      <formula>0</formula>
    </cfRule>
  </conditionalFormatting>
  <conditionalFormatting sqref="M16">
    <cfRule type="cellIs" dxfId="58" priority="62" operator="equal">
      <formula>0</formula>
    </cfRule>
    <cfRule type="containsErrors" dxfId="57" priority="63">
      <formula>ISERROR(M16)</formula>
    </cfRule>
  </conditionalFormatting>
  <conditionalFormatting sqref="M16">
    <cfRule type="containsErrors" dxfId="56" priority="61">
      <formula>ISERROR(M16)</formula>
    </cfRule>
  </conditionalFormatting>
  <conditionalFormatting sqref="M16">
    <cfRule type="cellIs" dxfId="55" priority="60" operator="equal">
      <formula>0</formula>
    </cfRule>
  </conditionalFormatting>
  <conditionalFormatting sqref="O16">
    <cfRule type="cellIs" dxfId="54" priority="58" operator="equal">
      <formula>0</formula>
    </cfRule>
    <cfRule type="containsErrors" dxfId="53" priority="59">
      <formula>ISERROR(O16)</formula>
    </cfRule>
  </conditionalFormatting>
  <conditionalFormatting sqref="O16">
    <cfRule type="containsErrors" dxfId="52" priority="57">
      <formula>ISERROR(O16)</formula>
    </cfRule>
  </conditionalFormatting>
  <conditionalFormatting sqref="O16">
    <cfRule type="cellIs" dxfId="51" priority="56" operator="equal">
      <formula>0</formula>
    </cfRule>
  </conditionalFormatting>
  <conditionalFormatting sqref="M16">
    <cfRule type="cellIs" dxfId="50" priority="54" operator="equal">
      <formula>0</formula>
    </cfRule>
    <cfRule type="containsErrors" dxfId="49" priority="55">
      <formula>ISERROR(M16)</formula>
    </cfRule>
  </conditionalFormatting>
  <conditionalFormatting sqref="M16">
    <cfRule type="containsErrors" dxfId="48" priority="53">
      <formula>ISERROR(M16)</formula>
    </cfRule>
  </conditionalFormatting>
  <conditionalFormatting sqref="M16">
    <cfRule type="cellIs" dxfId="47" priority="52" operator="equal">
      <formula>0</formula>
    </cfRule>
  </conditionalFormatting>
  <conditionalFormatting sqref="O16">
    <cfRule type="cellIs" dxfId="46" priority="50" operator="equal">
      <formula>0</formula>
    </cfRule>
    <cfRule type="containsErrors" dxfId="45" priority="51">
      <formula>ISERROR(O16)</formula>
    </cfRule>
  </conditionalFormatting>
  <conditionalFormatting sqref="O16">
    <cfRule type="containsErrors" dxfId="44" priority="49">
      <formula>ISERROR(O16)</formula>
    </cfRule>
  </conditionalFormatting>
  <conditionalFormatting sqref="O16">
    <cfRule type="cellIs" dxfId="43" priority="48" operator="equal">
      <formula>0</formula>
    </cfRule>
  </conditionalFormatting>
  <conditionalFormatting sqref="Q16">
    <cfRule type="cellIs" dxfId="42" priority="46" operator="equal">
      <formula>0</formula>
    </cfRule>
    <cfRule type="containsErrors" dxfId="41" priority="47">
      <formula>ISERROR(Q16)</formula>
    </cfRule>
  </conditionalFormatting>
  <conditionalFormatting sqref="Q16">
    <cfRule type="containsErrors" dxfId="40" priority="45">
      <formula>ISERROR(Q16)</formula>
    </cfRule>
  </conditionalFormatting>
  <conditionalFormatting sqref="Q16">
    <cfRule type="cellIs" dxfId="39" priority="44" operator="equal">
      <formula>0</formula>
    </cfRule>
  </conditionalFormatting>
  <conditionalFormatting sqref="I43:I44 Q41">
    <cfRule type="cellIs" dxfId="38" priority="42" operator="equal">
      <formula>0</formula>
    </cfRule>
  </conditionalFormatting>
  <conditionalFormatting sqref="M43:Q44">
    <cfRule type="cellIs" dxfId="37" priority="41" operator="equal">
      <formula>0</formula>
    </cfRule>
    <cfRule type="containsErrors" dxfId="36" priority="43">
      <formula>ISERROR(M43)</formula>
    </cfRule>
  </conditionalFormatting>
  <conditionalFormatting sqref="M45">
    <cfRule type="cellIs" dxfId="35" priority="39" operator="equal">
      <formula>0</formula>
    </cfRule>
    <cfRule type="containsErrors" dxfId="34" priority="40">
      <formula>ISERROR(M45)</formula>
    </cfRule>
  </conditionalFormatting>
  <conditionalFormatting sqref="H45:I45 H46 L42:N42 K41:Q41 M45 H43:Q44">
    <cfRule type="containsErrors" dxfId="33" priority="38">
      <formula>ISERROR(H41)</formula>
    </cfRule>
  </conditionalFormatting>
  <conditionalFormatting sqref="L42:N42 K41:Q41 M45 H46 H45:I45 H43:Q44">
    <cfRule type="cellIs" dxfId="32" priority="37" operator="equal">
      <formula>0</formula>
    </cfRule>
  </conditionalFormatting>
  <conditionalFormatting sqref="C41">
    <cfRule type="containsErrors" dxfId="31" priority="36">
      <formula>ISERROR(C41)</formula>
    </cfRule>
  </conditionalFormatting>
  <conditionalFormatting sqref="C41">
    <cfRule type="cellIs" dxfId="30" priority="35" operator="equal">
      <formula>0</formula>
    </cfRule>
  </conditionalFormatting>
  <conditionalFormatting sqref="I41">
    <cfRule type="cellIs" dxfId="29" priority="29" operator="equal">
      <formula>0</formula>
    </cfRule>
    <cfRule type="containsErrors" dxfId="28" priority="30">
      <formula>ISERROR(I41)</formula>
    </cfRule>
  </conditionalFormatting>
  <conditionalFormatting sqref="I41">
    <cfRule type="containsErrors" dxfId="27" priority="28">
      <formula>ISERROR(I41)</formula>
    </cfRule>
  </conditionalFormatting>
  <conditionalFormatting sqref="I41">
    <cfRule type="cellIs" dxfId="26" priority="27" operator="equal">
      <formula>0</formula>
    </cfRule>
  </conditionalFormatting>
  <conditionalFormatting sqref="K41">
    <cfRule type="cellIs" dxfId="25" priority="25" operator="equal">
      <formula>0</formula>
    </cfRule>
    <cfRule type="containsErrors" dxfId="24" priority="26">
      <formula>ISERROR(K41)</formula>
    </cfRule>
  </conditionalFormatting>
  <conditionalFormatting sqref="K41">
    <cfRule type="containsErrors" dxfId="23" priority="24">
      <formula>ISERROR(K41)</formula>
    </cfRule>
  </conditionalFormatting>
  <conditionalFormatting sqref="K41">
    <cfRule type="cellIs" dxfId="22" priority="23" operator="equal">
      <formula>0</formula>
    </cfRule>
  </conditionalFormatting>
  <conditionalFormatting sqref="I41">
    <cfRule type="containsErrors" dxfId="21" priority="22">
      <formula>ISERROR(I41)</formula>
    </cfRule>
  </conditionalFormatting>
  <conditionalFormatting sqref="I41">
    <cfRule type="cellIs" dxfId="20" priority="21" operator="equal">
      <formula>0</formula>
    </cfRule>
  </conditionalFormatting>
  <conditionalFormatting sqref="M41">
    <cfRule type="cellIs" dxfId="19" priority="19" operator="equal">
      <formula>0</formula>
    </cfRule>
    <cfRule type="containsErrors" dxfId="18" priority="20">
      <formula>ISERROR(M41)</formula>
    </cfRule>
  </conditionalFormatting>
  <conditionalFormatting sqref="M41">
    <cfRule type="containsErrors" dxfId="17" priority="18">
      <formula>ISERROR(M41)</formula>
    </cfRule>
  </conditionalFormatting>
  <conditionalFormatting sqref="M41">
    <cfRule type="cellIs" dxfId="16" priority="17" operator="equal">
      <formula>0</formula>
    </cfRule>
  </conditionalFormatting>
  <conditionalFormatting sqref="O41">
    <cfRule type="cellIs" dxfId="15" priority="15" operator="equal">
      <formula>0</formula>
    </cfRule>
    <cfRule type="containsErrors" dxfId="14" priority="16">
      <formula>ISERROR(O41)</formula>
    </cfRule>
  </conditionalFormatting>
  <conditionalFormatting sqref="O41">
    <cfRule type="containsErrors" dxfId="13" priority="14">
      <formula>ISERROR(O41)</formula>
    </cfRule>
  </conditionalFormatting>
  <conditionalFormatting sqref="O41">
    <cfRule type="cellIs" dxfId="12" priority="13" operator="equal">
      <formula>0</formula>
    </cfRule>
  </conditionalFormatting>
  <conditionalFormatting sqref="M41">
    <cfRule type="cellIs" dxfId="11" priority="11" operator="equal">
      <formula>0</formula>
    </cfRule>
    <cfRule type="containsErrors" dxfId="10" priority="12">
      <formula>ISERROR(M41)</formula>
    </cfRule>
  </conditionalFormatting>
  <conditionalFormatting sqref="M41">
    <cfRule type="containsErrors" dxfId="9" priority="10">
      <formula>ISERROR(M41)</formula>
    </cfRule>
  </conditionalFormatting>
  <conditionalFormatting sqref="M41">
    <cfRule type="cellIs" dxfId="8" priority="9" operator="equal">
      <formula>0</formula>
    </cfRule>
  </conditionalFormatting>
  <conditionalFormatting sqref="O41">
    <cfRule type="cellIs" dxfId="7" priority="7" operator="equal">
      <formula>0</formula>
    </cfRule>
    <cfRule type="containsErrors" dxfId="6" priority="8">
      <formula>ISERROR(O41)</formula>
    </cfRule>
  </conditionalFormatting>
  <conditionalFormatting sqref="O41">
    <cfRule type="containsErrors" dxfId="5" priority="6">
      <formula>ISERROR(O41)</formula>
    </cfRule>
  </conditionalFormatting>
  <conditionalFormatting sqref="O41">
    <cfRule type="cellIs" dxfId="4" priority="5" operator="equal">
      <formula>0</formula>
    </cfRule>
  </conditionalFormatting>
  <conditionalFormatting sqref="Q41">
    <cfRule type="cellIs" dxfId="3" priority="3" operator="equal">
      <formula>0</formula>
    </cfRule>
    <cfRule type="containsErrors" dxfId="2" priority="4">
      <formula>ISERROR(Q41)</formula>
    </cfRule>
  </conditionalFormatting>
  <conditionalFormatting sqref="Q41">
    <cfRule type="containsErrors" dxfId="1" priority="2">
      <formula>ISERROR(Q41)</formula>
    </cfRule>
  </conditionalFormatting>
  <dataValidations count="2">
    <dataValidation type="list" allowBlank="1" showInputMessage="1" showErrorMessage="1" sqref="O3:Q8 O28:Q33" xr:uid="{00000000-0002-0000-0000-000000000000}">
      <formula1>"JCB,MUN,　　　　,"</formula1>
    </dataValidation>
    <dataValidation type="list" allowBlank="1" showInputMessage="1" showErrorMessage="1" sqref="R3:R8 R28:R33" xr:uid="{00000000-0002-0000-0000-000001000000}">
      <formula1>"JCB,DC,UFJ,NICOS,　　　　,"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topLeftCell="A10" workbookViewId="0">
      <selection activeCell="F6" sqref="F6"/>
    </sheetView>
  </sheetViews>
  <sheetFormatPr defaultColWidth="9" defaultRowHeight="43.5" x14ac:dyDescent="0.15"/>
  <cols>
    <col min="1" max="1" width="5.5" style="47" bestFit="1" customWidth="1"/>
    <col min="2" max="2" width="19" style="55" bestFit="1" customWidth="1"/>
    <col min="3" max="3" width="46.75" style="56" bestFit="1" customWidth="1"/>
    <col min="4" max="4" width="11.375" style="47" bestFit="1" customWidth="1"/>
    <col min="5" max="5" width="13.25" style="47" hidden="1" customWidth="1"/>
    <col min="6" max="6" width="15.375" style="48" bestFit="1" customWidth="1"/>
    <col min="7" max="16384" width="9" style="47"/>
  </cols>
  <sheetData>
    <row r="1" spans="1:11" ht="48" customHeight="1" x14ac:dyDescent="0.15">
      <c r="A1" s="155" t="s">
        <v>32</v>
      </c>
      <c r="B1" s="156"/>
      <c r="C1" s="156"/>
      <c r="D1" s="156"/>
      <c r="E1" s="156"/>
      <c r="F1" s="157"/>
    </row>
    <row r="2" spans="1:11" ht="48" customHeight="1" x14ac:dyDescent="0.15">
      <c r="A2" s="49" t="s">
        <v>28</v>
      </c>
      <c r="B2" s="52" t="s">
        <v>29</v>
      </c>
      <c r="C2" s="44" t="s">
        <v>30</v>
      </c>
      <c r="D2" s="44" t="s">
        <v>31</v>
      </c>
      <c r="E2" s="44" t="s">
        <v>34</v>
      </c>
      <c r="F2" s="50" t="s">
        <v>33</v>
      </c>
      <c r="H2" s="54" t="s">
        <v>35</v>
      </c>
      <c r="I2" s="47">
        <v>9</v>
      </c>
      <c r="K2" s="47">
        <f>SUMPRODUCT((MONTH(Sheet1!C2:C9330)=I2)*1)</f>
        <v>0</v>
      </c>
    </row>
    <row r="3" spans="1:11" ht="45" customHeight="1" x14ac:dyDescent="0.15">
      <c r="A3" s="43">
        <v>9</v>
      </c>
      <c r="B3" s="52">
        <v>4956151079878</v>
      </c>
      <c r="C3" s="58" t="str">
        <f t="shared" ref="C3:C34" si="0">"*"&amp;B3&amp;"*"</f>
        <v>*4956151079878*</v>
      </c>
      <c r="D3" s="44" t="str">
        <f>IFERROR(VLOOKUP(B3,Sheet1!D:V,19,FALSE),"")</f>
        <v/>
      </c>
      <c r="E3" s="44" t="str">
        <f>IFERROR(VLOOKUP(B3,Sheet1!D:V,18,FALSE),"")</f>
        <v/>
      </c>
      <c r="F3" s="50" t="str">
        <f t="shared" ref="F3:F34" si="1">IFERROR(IF(B3 &lt;&gt; "",IF(E3="〇","調整","仮入庫エントリ")),"")</f>
        <v>仮入庫エントリ</v>
      </c>
    </row>
    <row r="4" spans="1:11" ht="45" customHeight="1" x14ac:dyDescent="0.15">
      <c r="A4" s="43">
        <v>3</v>
      </c>
      <c r="B4" s="52">
        <v>4926151088848</v>
      </c>
      <c r="C4" s="58" t="str">
        <f t="shared" si="0"/>
        <v>*4926151088848*</v>
      </c>
      <c r="D4" s="44" t="str">
        <f>IFERROR(VLOOKUP(B4,Sheet1!D:V,19,FALSE),"")</f>
        <v/>
      </c>
      <c r="E4" s="44" t="str">
        <f>IFERROR(VLOOKUP(B4,Sheet1!D:V,18,FALSE),"")</f>
        <v/>
      </c>
      <c r="F4" s="50" t="str">
        <f t="shared" si="1"/>
        <v>仮入庫エントリ</v>
      </c>
    </row>
    <row r="5" spans="1:11" ht="45" customHeight="1" x14ac:dyDescent="0.15">
      <c r="A5" s="43">
        <v>7</v>
      </c>
      <c r="B5" s="52">
        <v>4936151047038</v>
      </c>
      <c r="C5" s="58" t="str">
        <f t="shared" si="0"/>
        <v>*4936151047038*</v>
      </c>
      <c r="D5" s="44" t="str">
        <f>IFERROR(VLOOKUP(B5,Sheet1!D:V,19,FALSE),"")</f>
        <v/>
      </c>
      <c r="E5" s="44" t="str">
        <f>IFERROR(VLOOKUP(B5,Sheet1!D:V,18,FALSE),"")</f>
        <v/>
      </c>
      <c r="F5" s="50" t="str">
        <f t="shared" si="1"/>
        <v>仮入庫エントリ</v>
      </c>
    </row>
    <row r="6" spans="1:11" ht="45" customHeight="1" x14ac:dyDescent="0.15">
      <c r="A6" s="43">
        <v>10</v>
      </c>
      <c r="B6" s="52">
        <v>4936151088415</v>
      </c>
      <c r="C6" s="58" t="str">
        <f t="shared" si="0"/>
        <v>*4936151088415*</v>
      </c>
      <c r="D6" s="44" t="str">
        <f>IFERROR(VLOOKUP(B6,Sheet1!D:V,19,FALSE),"")</f>
        <v/>
      </c>
      <c r="E6" s="44" t="str">
        <f>IFERROR(VLOOKUP(B6,Sheet1!D:V,18,FALSE),"")</f>
        <v/>
      </c>
      <c r="F6" s="50" t="str">
        <f t="shared" si="1"/>
        <v>仮入庫エントリ</v>
      </c>
    </row>
    <row r="7" spans="1:11" ht="45" customHeight="1" x14ac:dyDescent="0.15">
      <c r="A7" s="43">
        <v>12</v>
      </c>
      <c r="B7" s="52">
        <v>4926151045886</v>
      </c>
      <c r="C7" s="58" t="str">
        <f t="shared" si="0"/>
        <v>*4926151045886*</v>
      </c>
      <c r="D7" s="44" t="str">
        <f>IFERROR(VLOOKUP(B7,Sheet1!D:V,19,FALSE),"")</f>
        <v/>
      </c>
      <c r="E7" s="44" t="str">
        <f>IFERROR(VLOOKUP(B7,Sheet1!D:V,18,FALSE),"")</f>
        <v/>
      </c>
      <c r="F7" s="50" t="str">
        <f t="shared" si="1"/>
        <v>仮入庫エントリ</v>
      </c>
    </row>
    <row r="8" spans="1:11" ht="45" customHeight="1" x14ac:dyDescent="0.15">
      <c r="A8" s="43">
        <v>1</v>
      </c>
      <c r="B8" s="52">
        <v>4816151044625</v>
      </c>
      <c r="C8" s="58" t="str">
        <f t="shared" si="0"/>
        <v>*4816151044625*</v>
      </c>
      <c r="D8" s="44" t="str">
        <f>IFERROR(VLOOKUP(B8,Sheet1!D:V,19,FALSE),"")</f>
        <v/>
      </c>
      <c r="E8" s="44" t="str">
        <f>IFERROR(VLOOKUP(B8,Sheet1!D:V,18,FALSE),"")</f>
        <v/>
      </c>
      <c r="F8" s="50" t="str">
        <f t="shared" si="1"/>
        <v>仮入庫エントリ</v>
      </c>
    </row>
    <row r="9" spans="1:11" ht="45" customHeight="1" x14ac:dyDescent="0.15">
      <c r="A9" s="43">
        <v>4</v>
      </c>
      <c r="B9" s="52">
        <v>4974351061793</v>
      </c>
      <c r="C9" s="58" t="str">
        <f t="shared" si="0"/>
        <v>*4974351061793*</v>
      </c>
      <c r="D9" s="44" t="str">
        <f>IFERROR(VLOOKUP(B9,Sheet1!D:V,19,FALSE),"")</f>
        <v/>
      </c>
      <c r="E9" s="44" t="str">
        <f>IFERROR(VLOOKUP(B9,Sheet1!D:V,18,FALSE),"")</f>
        <v/>
      </c>
      <c r="F9" s="50" t="str">
        <f t="shared" si="1"/>
        <v>仮入庫エントリ</v>
      </c>
    </row>
    <row r="10" spans="1:11" ht="45" customHeight="1" x14ac:dyDescent="0.15">
      <c r="A10" s="43">
        <v>11</v>
      </c>
      <c r="B10" s="52">
        <v>3109151088894</v>
      </c>
      <c r="C10" s="58" t="str">
        <f t="shared" si="0"/>
        <v>*3109151088894*</v>
      </c>
      <c r="D10" s="44" t="str">
        <f>IFERROR(VLOOKUP(B10,Sheet1!D:V,19,FALSE),"")</f>
        <v/>
      </c>
      <c r="E10" s="44" t="str">
        <f>IFERROR(VLOOKUP(B10,Sheet1!D:V,18,FALSE),"")</f>
        <v/>
      </c>
      <c r="F10" s="50" t="str">
        <f t="shared" si="1"/>
        <v>仮入庫エントリ</v>
      </c>
    </row>
    <row r="11" spans="1:11" ht="45" customHeight="1" x14ac:dyDescent="0.15">
      <c r="A11" s="43">
        <v>2</v>
      </c>
      <c r="B11" s="52">
        <v>3109151048357</v>
      </c>
      <c r="C11" s="58" t="str">
        <f t="shared" si="0"/>
        <v>*3109151048357*</v>
      </c>
      <c r="D11" s="44" t="str">
        <f>IFERROR(VLOOKUP(B11,Sheet1!D:V,19,FALSE),"")</f>
        <v/>
      </c>
      <c r="E11" s="44" t="str">
        <f>IFERROR(VLOOKUP(B11,Sheet1!D:V,18,FALSE),"")</f>
        <v/>
      </c>
      <c r="F11" s="50" t="str">
        <f t="shared" si="1"/>
        <v>仮入庫エントリ</v>
      </c>
    </row>
    <row r="12" spans="1:11" ht="45" customHeight="1" x14ac:dyDescent="0.15">
      <c r="A12" s="43">
        <v>5</v>
      </c>
      <c r="B12" s="52">
        <v>4968151058365</v>
      </c>
      <c r="C12" s="58" t="str">
        <f t="shared" si="0"/>
        <v>*4968151058365*</v>
      </c>
      <c r="D12" s="44" t="str">
        <f>IFERROR(VLOOKUP(B12,Sheet1!D:V,19,FALSE),"")</f>
        <v/>
      </c>
      <c r="E12" s="44" t="str">
        <f>IFERROR(VLOOKUP(B12,Sheet1!D:V,18,FALSE),"")</f>
        <v/>
      </c>
      <c r="F12" s="50" t="str">
        <f t="shared" si="1"/>
        <v>仮入庫エントリ</v>
      </c>
    </row>
    <row r="13" spans="1:11" ht="45" customHeight="1" x14ac:dyDescent="0.15">
      <c r="A13" s="43">
        <v>6</v>
      </c>
      <c r="B13" s="52">
        <v>4968151029713</v>
      </c>
      <c r="C13" s="58" t="str">
        <f t="shared" si="0"/>
        <v>*4968151029713*</v>
      </c>
      <c r="D13" s="44" t="str">
        <f>IFERROR(VLOOKUP(B13,Sheet1!D:V,19,FALSE),"")</f>
        <v/>
      </c>
      <c r="E13" s="44" t="str">
        <f>IFERROR(VLOOKUP(B13,Sheet1!D:V,18,FALSE),"")</f>
        <v/>
      </c>
      <c r="F13" s="50" t="str">
        <f t="shared" si="1"/>
        <v>仮入庫エントリ</v>
      </c>
    </row>
    <row r="14" spans="1:11" ht="45" customHeight="1" x14ac:dyDescent="0.15">
      <c r="A14" s="43">
        <v>8</v>
      </c>
      <c r="B14" s="52">
        <v>4968151023678</v>
      </c>
      <c r="C14" s="58" t="str">
        <f t="shared" si="0"/>
        <v>*4968151023678*</v>
      </c>
      <c r="D14" s="44" t="str">
        <f>IFERROR(VLOOKUP(B14,Sheet1!D:V,19,FALSE),"")</f>
        <v/>
      </c>
      <c r="E14" s="44" t="str">
        <f>IFERROR(VLOOKUP(B14,Sheet1!D:V,18,FALSE),"")</f>
        <v/>
      </c>
      <c r="F14" s="50" t="str">
        <f t="shared" si="1"/>
        <v>仮入庫エントリ</v>
      </c>
    </row>
    <row r="15" spans="1:11" ht="45" customHeight="1" x14ac:dyDescent="0.15">
      <c r="A15" s="43">
        <v>13</v>
      </c>
      <c r="B15" s="52"/>
      <c r="C15" s="58" t="str">
        <f t="shared" si="0"/>
        <v>**</v>
      </c>
      <c r="D15" s="44" t="str">
        <f>IFERROR(VLOOKUP(B15,Sheet1!D:V,19,FALSE),"")</f>
        <v/>
      </c>
      <c r="E15" s="44" t="str">
        <f>IFERROR(VLOOKUP(B15,Sheet1!D:V,18,FALSE),"")</f>
        <v/>
      </c>
      <c r="F15" s="50" t="b">
        <f t="shared" si="1"/>
        <v>0</v>
      </c>
    </row>
    <row r="16" spans="1:11" ht="45" customHeight="1" x14ac:dyDescent="0.15">
      <c r="A16" s="43">
        <v>14</v>
      </c>
      <c r="B16" s="52"/>
      <c r="C16" s="58" t="str">
        <f t="shared" si="0"/>
        <v>**</v>
      </c>
      <c r="D16" s="44" t="str">
        <f>IFERROR(VLOOKUP(B16,Sheet1!D:V,19,FALSE),"")</f>
        <v/>
      </c>
      <c r="E16" s="44" t="str">
        <f>IFERROR(VLOOKUP(B16,Sheet1!D:V,18,FALSE),"")</f>
        <v/>
      </c>
      <c r="F16" s="50" t="b">
        <f t="shared" si="1"/>
        <v>0</v>
      </c>
    </row>
    <row r="17" spans="1:6" ht="45" customHeight="1" x14ac:dyDescent="0.15">
      <c r="A17" s="43">
        <v>15</v>
      </c>
      <c r="B17" s="52"/>
      <c r="C17" s="58" t="str">
        <f t="shared" si="0"/>
        <v>**</v>
      </c>
      <c r="D17" s="44" t="str">
        <f>IFERROR(VLOOKUP(B17,Sheet1!D:V,19,FALSE),"")</f>
        <v/>
      </c>
      <c r="E17" s="44" t="str">
        <f>IFERROR(VLOOKUP(B17,Sheet1!D:V,18,FALSE),"")</f>
        <v/>
      </c>
      <c r="F17" s="50" t="b">
        <f t="shared" si="1"/>
        <v>0</v>
      </c>
    </row>
    <row r="18" spans="1:6" ht="45" customHeight="1" x14ac:dyDescent="0.15">
      <c r="A18" s="43">
        <v>16</v>
      </c>
      <c r="B18" s="52"/>
      <c r="C18" s="58" t="str">
        <f t="shared" si="0"/>
        <v>**</v>
      </c>
      <c r="D18" s="44" t="str">
        <f>IFERROR(VLOOKUP(B18,Sheet1!D:V,19,FALSE),"")</f>
        <v/>
      </c>
      <c r="E18" s="44" t="str">
        <f>IFERROR(VLOOKUP(B18,Sheet1!D:V,18,FALSE),"")</f>
        <v/>
      </c>
      <c r="F18" s="50" t="b">
        <f t="shared" si="1"/>
        <v>0</v>
      </c>
    </row>
    <row r="19" spans="1:6" ht="45" customHeight="1" x14ac:dyDescent="0.15">
      <c r="A19" s="43">
        <v>17</v>
      </c>
      <c r="B19" s="52"/>
      <c r="C19" s="58" t="str">
        <f t="shared" si="0"/>
        <v>**</v>
      </c>
      <c r="D19" s="44" t="str">
        <f>IFERROR(VLOOKUP(B19,Sheet1!D:V,19,FALSE),"")</f>
        <v/>
      </c>
      <c r="E19" s="44" t="str">
        <f>IFERROR(VLOOKUP(B19,Sheet1!D:V,18,FALSE),"")</f>
        <v/>
      </c>
      <c r="F19" s="50" t="b">
        <f t="shared" si="1"/>
        <v>0</v>
      </c>
    </row>
    <row r="20" spans="1:6" ht="45" customHeight="1" x14ac:dyDescent="0.15">
      <c r="A20" s="43">
        <v>18</v>
      </c>
      <c r="B20" s="52"/>
      <c r="C20" s="58" t="str">
        <f t="shared" si="0"/>
        <v>**</v>
      </c>
      <c r="D20" s="44" t="str">
        <f>IFERROR(VLOOKUP(B20,Sheet1!D:V,19,FALSE),"")</f>
        <v/>
      </c>
      <c r="E20" s="44" t="str">
        <f>IFERROR(VLOOKUP(B20,Sheet1!D:V,18,FALSE),"")</f>
        <v/>
      </c>
      <c r="F20" s="50" t="b">
        <f t="shared" si="1"/>
        <v>0</v>
      </c>
    </row>
    <row r="21" spans="1:6" ht="45" customHeight="1" x14ac:dyDescent="0.15">
      <c r="A21" s="43">
        <v>19</v>
      </c>
      <c r="B21" s="52"/>
      <c r="C21" s="58" t="str">
        <f t="shared" si="0"/>
        <v>**</v>
      </c>
      <c r="D21" s="44" t="str">
        <f>IFERROR(VLOOKUP(B21,Sheet1!D:V,19,FALSE),"")</f>
        <v/>
      </c>
      <c r="E21" s="44" t="str">
        <f>IFERROR(VLOOKUP(B21,Sheet1!D:V,18,FALSE),"")</f>
        <v/>
      </c>
      <c r="F21" s="50" t="b">
        <f t="shared" si="1"/>
        <v>0</v>
      </c>
    </row>
    <row r="22" spans="1:6" ht="45" customHeight="1" x14ac:dyDescent="0.15">
      <c r="A22" s="43">
        <v>20</v>
      </c>
      <c r="B22" s="52"/>
      <c r="C22" s="58" t="str">
        <f t="shared" si="0"/>
        <v>**</v>
      </c>
      <c r="D22" s="44" t="str">
        <f>IFERROR(VLOOKUP(B22,Sheet1!D:V,19,FALSE),"")</f>
        <v/>
      </c>
      <c r="E22" s="44" t="str">
        <f>IFERROR(VLOOKUP(B22,Sheet1!D:V,18,FALSE),"")</f>
        <v/>
      </c>
      <c r="F22" s="50" t="b">
        <f t="shared" si="1"/>
        <v>0</v>
      </c>
    </row>
    <row r="23" spans="1:6" ht="45" customHeight="1" x14ac:dyDescent="0.15">
      <c r="A23" s="43">
        <v>21</v>
      </c>
      <c r="B23" s="52"/>
      <c r="C23" s="58" t="str">
        <f t="shared" si="0"/>
        <v>**</v>
      </c>
      <c r="D23" s="44" t="str">
        <f>IFERROR(VLOOKUP(B23,Sheet1!D:V,19,FALSE),"")</f>
        <v/>
      </c>
      <c r="E23" s="44" t="str">
        <f>IFERROR(VLOOKUP(B23,Sheet1!D:V,18,FALSE),"")</f>
        <v/>
      </c>
      <c r="F23" s="50" t="b">
        <f t="shared" si="1"/>
        <v>0</v>
      </c>
    </row>
    <row r="24" spans="1:6" ht="45" customHeight="1" x14ac:dyDescent="0.15">
      <c r="A24" s="43">
        <v>22</v>
      </c>
      <c r="B24" s="52"/>
      <c r="C24" s="58" t="str">
        <f t="shared" si="0"/>
        <v>**</v>
      </c>
      <c r="D24" s="44" t="str">
        <f>IFERROR(VLOOKUP(B24,Sheet1!D:V,19,FALSE),"")</f>
        <v/>
      </c>
      <c r="E24" s="44" t="str">
        <f>IFERROR(VLOOKUP(B24,Sheet1!D:V,18,FALSE),"")</f>
        <v/>
      </c>
      <c r="F24" s="50" t="b">
        <f t="shared" si="1"/>
        <v>0</v>
      </c>
    </row>
    <row r="25" spans="1:6" ht="45" customHeight="1" x14ac:dyDescent="0.15">
      <c r="A25" s="43">
        <v>23</v>
      </c>
      <c r="B25" s="52"/>
      <c r="C25" s="58" t="str">
        <f t="shared" si="0"/>
        <v>**</v>
      </c>
      <c r="D25" s="44" t="str">
        <f>IFERROR(VLOOKUP(B25,Sheet1!D:V,19,FALSE),"")</f>
        <v/>
      </c>
      <c r="E25" s="44" t="str">
        <f>IFERROR(VLOOKUP(B25,Sheet1!D:V,18,FALSE),"")</f>
        <v/>
      </c>
      <c r="F25" s="50" t="b">
        <f t="shared" si="1"/>
        <v>0</v>
      </c>
    </row>
    <row r="26" spans="1:6" ht="45" customHeight="1" x14ac:dyDescent="0.15">
      <c r="A26" s="43">
        <v>24</v>
      </c>
      <c r="B26" s="52"/>
      <c r="C26" s="58" t="str">
        <f t="shared" si="0"/>
        <v>**</v>
      </c>
      <c r="D26" s="44" t="str">
        <f>IFERROR(VLOOKUP(B26,Sheet1!D:V,19,FALSE),"")</f>
        <v/>
      </c>
      <c r="E26" s="44" t="str">
        <f>IFERROR(VLOOKUP(B26,Sheet1!D:V,18,FALSE),"")</f>
        <v/>
      </c>
      <c r="F26" s="50" t="b">
        <f t="shared" si="1"/>
        <v>0</v>
      </c>
    </row>
    <row r="27" spans="1:6" ht="45" customHeight="1" x14ac:dyDescent="0.15">
      <c r="A27" s="43">
        <v>25</v>
      </c>
      <c r="B27" s="52"/>
      <c r="C27" s="58" t="str">
        <f t="shared" si="0"/>
        <v>**</v>
      </c>
      <c r="D27" s="44" t="str">
        <f>IFERROR(VLOOKUP(B27,Sheet1!D:V,19,FALSE),"")</f>
        <v/>
      </c>
      <c r="E27" s="44" t="str">
        <f>IFERROR(VLOOKUP(B27,Sheet1!D:V,18,FALSE),"")</f>
        <v/>
      </c>
      <c r="F27" s="50" t="b">
        <f t="shared" si="1"/>
        <v>0</v>
      </c>
    </row>
    <row r="28" spans="1:6" ht="45" customHeight="1" x14ac:dyDescent="0.15">
      <c r="A28" s="43">
        <v>26</v>
      </c>
      <c r="B28" s="52"/>
      <c r="C28" s="58" t="str">
        <f t="shared" si="0"/>
        <v>**</v>
      </c>
      <c r="D28" s="44" t="str">
        <f>IFERROR(VLOOKUP(B28,Sheet1!D:V,19,FALSE),"")</f>
        <v/>
      </c>
      <c r="E28" s="44" t="str">
        <f>IFERROR(VLOOKUP(B28,Sheet1!D:V,18,FALSE),"")</f>
        <v/>
      </c>
      <c r="F28" s="50" t="b">
        <f t="shared" si="1"/>
        <v>0</v>
      </c>
    </row>
    <row r="29" spans="1:6" ht="45" customHeight="1" x14ac:dyDescent="0.15">
      <c r="A29" s="43">
        <v>27</v>
      </c>
      <c r="B29" s="52"/>
      <c r="C29" s="58" t="str">
        <f t="shared" si="0"/>
        <v>**</v>
      </c>
      <c r="D29" s="44" t="str">
        <f>IFERROR(VLOOKUP(B29,Sheet1!D:V,19,FALSE),"")</f>
        <v/>
      </c>
      <c r="E29" s="44" t="str">
        <f>IFERROR(VLOOKUP(B29,Sheet1!D:V,18,FALSE),"")</f>
        <v/>
      </c>
      <c r="F29" s="50" t="b">
        <f t="shared" si="1"/>
        <v>0</v>
      </c>
    </row>
    <row r="30" spans="1:6" ht="45" customHeight="1" x14ac:dyDescent="0.15">
      <c r="A30" s="43">
        <v>28</v>
      </c>
      <c r="B30" s="52"/>
      <c r="C30" s="58" t="str">
        <f t="shared" si="0"/>
        <v>**</v>
      </c>
      <c r="D30" s="44" t="str">
        <f>IFERROR(VLOOKUP(B30,Sheet1!D:V,19,FALSE),"")</f>
        <v/>
      </c>
      <c r="E30" s="44" t="str">
        <f>IFERROR(VLOOKUP(B30,Sheet1!D:V,18,FALSE),"")</f>
        <v/>
      </c>
      <c r="F30" s="50" t="b">
        <f t="shared" si="1"/>
        <v>0</v>
      </c>
    </row>
    <row r="31" spans="1:6" ht="45" customHeight="1" x14ac:dyDescent="0.15">
      <c r="A31" s="43">
        <v>29</v>
      </c>
      <c r="B31" s="52"/>
      <c r="C31" s="58" t="str">
        <f t="shared" si="0"/>
        <v>**</v>
      </c>
      <c r="D31" s="44" t="str">
        <f>IFERROR(VLOOKUP(B31,Sheet1!D:V,19,FALSE),"")</f>
        <v/>
      </c>
      <c r="E31" s="44" t="str">
        <f>IFERROR(VLOOKUP(B31,Sheet1!D:V,18,FALSE),"")</f>
        <v/>
      </c>
      <c r="F31" s="50" t="b">
        <f t="shared" si="1"/>
        <v>0</v>
      </c>
    </row>
    <row r="32" spans="1:6" ht="45" customHeight="1" x14ac:dyDescent="0.15">
      <c r="A32" s="43">
        <v>30</v>
      </c>
      <c r="B32" s="52"/>
      <c r="C32" s="58" t="str">
        <f t="shared" si="0"/>
        <v>**</v>
      </c>
      <c r="D32" s="44" t="str">
        <f>IFERROR(VLOOKUP(B32,Sheet1!D:V,19,FALSE),"")</f>
        <v/>
      </c>
      <c r="E32" s="44" t="str">
        <f>IFERROR(VLOOKUP(B32,Sheet1!D:V,18,FALSE),"")</f>
        <v/>
      </c>
      <c r="F32" s="50" t="b">
        <f t="shared" si="1"/>
        <v>0</v>
      </c>
    </row>
    <row r="33" spans="1:6" ht="45" customHeight="1" x14ac:dyDescent="0.15">
      <c r="A33" s="43">
        <v>31</v>
      </c>
      <c r="B33" s="52"/>
      <c r="C33" s="58" t="str">
        <f t="shared" si="0"/>
        <v>**</v>
      </c>
      <c r="D33" s="44" t="str">
        <f>IFERROR(VLOOKUP(B33,Sheet1!D:V,19,FALSE),"")</f>
        <v/>
      </c>
      <c r="E33" s="44" t="str">
        <f>IFERROR(VLOOKUP(B33,Sheet1!D:V,18,FALSE),"")</f>
        <v/>
      </c>
      <c r="F33" s="50" t="b">
        <f t="shared" si="1"/>
        <v>0</v>
      </c>
    </row>
    <row r="34" spans="1:6" ht="45" customHeight="1" x14ac:dyDescent="0.15">
      <c r="A34" s="43">
        <v>32</v>
      </c>
      <c r="B34" s="52"/>
      <c r="C34" s="58" t="str">
        <f t="shared" si="0"/>
        <v>**</v>
      </c>
      <c r="D34" s="44" t="str">
        <f>IFERROR(VLOOKUP(B34,Sheet1!D:V,19,FALSE),"")</f>
        <v/>
      </c>
      <c r="E34" s="44" t="str">
        <f>IFERROR(VLOOKUP(B34,Sheet1!D:V,18,FALSE),"")</f>
        <v/>
      </c>
      <c r="F34" s="50" t="b">
        <f t="shared" si="1"/>
        <v>0</v>
      </c>
    </row>
    <row r="35" spans="1:6" ht="45" customHeight="1" x14ac:dyDescent="0.15">
      <c r="A35" s="43">
        <v>33</v>
      </c>
      <c r="B35" s="52"/>
      <c r="C35" s="58" t="str">
        <f t="shared" ref="C35:C66" si="2">"*"&amp;B35&amp;"*"</f>
        <v>**</v>
      </c>
      <c r="D35" s="44" t="str">
        <f>IFERROR(VLOOKUP(B35,Sheet1!D:V,19,FALSE),"")</f>
        <v/>
      </c>
      <c r="E35" s="44" t="str">
        <f>IFERROR(VLOOKUP(B35,Sheet1!D:V,18,FALSE),"")</f>
        <v/>
      </c>
      <c r="F35" s="50" t="b">
        <f t="shared" ref="F35:F66" si="3">IFERROR(IF(B35 &lt;&gt; "",IF(E35="〇","調整","仮入庫エントリ")),"")</f>
        <v>0</v>
      </c>
    </row>
    <row r="36" spans="1:6" ht="45" customHeight="1" x14ac:dyDescent="0.15">
      <c r="A36" s="43">
        <v>34</v>
      </c>
      <c r="B36" s="52"/>
      <c r="C36" s="58" t="str">
        <f t="shared" si="2"/>
        <v>**</v>
      </c>
      <c r="D36" s="44" t="str">
        <f>IFERROR(VLOOKUP(B36,Sheet1!D:V,19,FALSE),"")</f>
        <v/>
      </c>
      <c r="E36" s="44" t="str">
        <f>IFERROR(VLOOKUP(B36,Sheet1!D:V,18,FALSE),"")</f>
        <v/>
      </c>
      <c r="F36" s="50" t="b">
        <f t="shared" si="3"/>
        <v>0</v>
      </c>
    </row>
    <row r="37" spans="1:6" ht="45" customHeight="1" x14ac:dyDescent="0.15">
      <c r="A37" s="43">
        <v>35</v>
      </c>
      <c r="B37" s="52"/>
      <c r="C37" s="58" t="str">
        <f t="shared" si="2"/>
        <v>**</v>
      </c>
      <c r="D37" s="44" t="str">
        <f>IFERROR(VLOOKUP(B37,Sheet1!D:V,19,FALSE),"")</f>
        <v/>
      </c>
      <c r="E37" s="44" t="str">
        <f>IFERROR(VLOOKUP(B37,Sheet1!D:V,18,FALSE),"")</f>
        <v/>
      </c>
      <c r="F37" s="50" t="b">
        <f t="shared" si="3"/>
        <v>0</v>
      </c>
    </row>
    <row r="38" spans="1:6" ht="45" customHeight="1" x14ac:dyDescent="0.15">
      <c r="A38" s="43">
        <v>36</v>
      </c>
      <c r="B38" s="52"/>
      <c r="C38" s="58" t="str">
        <f t="shared" si="2"/>
        <v>**</v>
      </c>
      <c r="D38" s="44" t="str">
        <f>IFERROR(VLOOKUP(B38,Sheet1!D:V,19,FALSE),"")</f>
        <v/>
      </c>
      <c r="E38" s="44" t="str">
        <f>IFERROR(VLOOKUP(B38,Sheet1!D:V,18,FALSE),"")</f>
        <v/>
      </c>
      <c r="F38" s="50" t="b">
        <f t="shared" si="3"/>
        <v>0</v>
      </c>
    </row>
    <row r="39" spans="1:6" ht="45" customHeight="1" x14ac:dyDescent="0.15">
      <c r="A39" s="43">
        <v>37</v>
      </c>
      <c r="B39" s="52"/>
      <c r="C39" s="58" t="str">
        <f t="shared" si="2"/>
        <v>**</v>
      </c>
      <c r="D39" s="44" t="str">
        <f>IFERROR(VLOOKUP(B39,Sheet1!D:V,19,FALSE),"")</f>
        <v/>
      </c>
      <c r="E39" s="44" t="str">
        <f>IFERROR(VLOOKUP(B39,Sheet1!D:V,18,FALSE),"")</f>
        <v/>
      </c>
      <c r="F39" s="50" t="b">
        <f t="shared" si="3"/>
        <v>0</v>
      </c>
    </row>
    <row r="40" spans="1:6" ht="45" customHeight="1" x14ac:dyDescent="0.15">
      <c r="A40" s="43">
        <v>38</v>
      </c>
      <c r="B40" s="52"/>
      <c r="C40" s="58" t="str">
        <f t="shared" si="2"/>
        <v>**</v>
      </c>
      <c r="D40" s="44" t="str">
        <f>IFERROR(VLOOKUP(B40,Sheet1!D:V,19,FALSE),"")</f>
        <v/>
      </c>
      <c r="E40" s="44" t="str">
        <f>IFERROR(VLOOKUP(B40,Sheet1!D:V,18,FALSE),"")</f>
        <v/>
      </c>
      <c r="F40" s="50" t="b">
        <f t="shared" si="3"/>
        <v>0</v>
      </c>
    </row>
    <row r="41" spans="1:6" ht="45" customHeight="1" x14ac:dyDescent="0.15">
      <c r="A41" s="43">
        <v>39</v>
      </c>
      <c r="B41" s="52"/>
      <c r="C41" s="58" t="str">
        <f t="shared" si="2"/>
        <v>**</v>
      </c>
      <c r="D41" s="44" t="str">
        <f>IFERROR(VLOOKUP(B41,Sheet1!D:V,19,FALSE),"")</f>
        <v/>
      </c>
      <c r="E41" s="44" t="str">
        <f>IFERROR(VLOOKUP(B41,Sheet1!D:V,18,FALSE),"")</f>
        <v/>
      </c>
      <c r="F41" s="50" t="b">
        <f t="shared" si="3"/>
        <v>0</v>
      </c>
    </row>
    <row r="42" spans="1:6" ht="45" customHeight="1" x14ac:dyDescent="0.15">
      <c r="A42" s="43">
        <v>40</v>
      </c>
      <c r="B42" s="52"/>
      <c r="C42" s="58" t="str">
        <f t="shared" si="2"/>
        <v>**</v>
      </c>
      <c r="D42" s="44" t="str">
        <f>IFERROR(VLOOKUP(B42,Sheet1!D:V,19,FALSE),"")</f>
        <v/>
      </c>
      <c r="E42" s="44" t="str">
        <f>IFERROR(VLOOKUP(B42,Sheet1!D:V,18,FALSE),"")</f>
        <v/>
      </c>
      <c r="F42" s="50" t="b">
        <f t="shared" si="3"/>
        <v>0</v>
      </c>
    </row>
    <row r="43" spans="1:6" ht="45" customHeight="1" x14ac:dyDescent="0.15">
      <c r="A43" s="43">
        <v>41</v>
      </c>
      <c r="B43" s="52"/>
      <c r="C43" s="58" t="str">
        <f t="shared" si="2"/>
        <v>**</v>
      </c>
      <c r="D43" s="44" t="str">
        <f>IFERROR(VLOOKUP(B43,Sheet1!D:V,19,FALSE),"")</f>
        <v/>
      </c>
      <c r="E43" s="44" t="str">
        <f>IFERROR(VLOOKUP(B43,Sheet1!D:V,18,FALSE),"")</f>
        <v/>
      </c>
      <c r="F43" s="50" t="b">
        <f t="shared" si="3"/>
        <v>0</v>
      </c>
    </row>
    <row r="44" spans="1:6" ht="45" customHeight="1" x14ac:dyDescent="0.15">
      <c r="A44" s="43">
        <v>42</v>
      </c>
      <c r="B44" s="52"/>
      <c r="C44" s="58" t="str">
        <f t="shared" si="2"/>
        <v>**</v>
      </c>
      <c r="D44" s="44" t="str">
        <f>IFERROR(VLOOKUP(B44,Sheet1!D:V,19,FALSE),"")</f>
        <v/>
      </c>
      <c r="E44" s="44" t="str">
        <f>IFERROR(VLOOKUP(B44,Sheet1!D:V,18,FALSE),"")</f>
        <v/>
      </c>
      <c r="F44" s="50" t="b">
        <f t="shared" si="3"/>
        <v>0</v>
      </c>
    </row>
    <row r="45" spans="1:6" ht="45" customHeight="1" x14ac:dyDescent="0.15">
      <c r="A45" s="43">
        <v>43</v>
      </c>
      <c r="B45" s="52"/>
      <c r="C45" s="58" t="str">
        <f t="shared" si="2"/>
        <v>**</v>
      </c>
      <c r="D45" s="44" t="str">
        <f>IFERROR(VLOOKUP(B45,Sheet1!D:V,19,FALSE),"")</f>
        <v/>
      </c>
      <c r="E45" s="44" t="str">
        <f>IFERROR(VLOOKUP(B45,Sheet1!D:V,18,FALSE),"")</f>
        <v/>
      </c>
      <c r="F45" s="50" t="b">
        <f t="shared" si="3"/>
        <v>0</v>
      </c>
    </row>
    <row r="46" spans="1:6" ht="45" customHeight="1" x14ac:dyDescent="0.15">
      <c r="A46" s="43">
        <v>44</v>
      </c>
      <c r="B46" s="52"/>
      <c r="C46" s="58" t="str">
        <f t="shared" si="2"/>
        <v>**</v>
      </c>
      <c r="D46" s="44" t="str">
        <f>IFERROR(VLOOKUP(B46,Sheet1!D:V,19,FALSE),"")</f>
        <v/>
      </c>
      <c r="E46" s="44" t="str">
        <f>IFERROR(VLOOKUP(B46,Sheet1!D:V,18,FALSE),"")</f>
        <v/>
      </c>
      <c r="F46" s="50" t="b">
        <f t="shared" si="3"/>
        <v>0</v>
      </c>
    </row>
    <row r="47" spans="1:6" ht="45" customHeight="1" x14ac:dyDescent="0.15">
      <c r="A47" s="43">
        <v>45</v>
      </c>
      <c r="B47" s="52"/>
      <c r="C47" s="58" t="str">
        <f t="shared" si="2"/>
        <v>**</v>
      </c>
      <c r="D47" s="44" t="str">
        <f>IFERROR(VLOOKUP(B47,Sheet1!D:V,19,FALSE),"")</f>
        <v/>
      </c>
      <c r="E47" s="44" t="str">
        <f>IFERROR(VLOOKUP(B47,Sheet1!D:V,18,FALSE),"")</f>
        <v/>
      </c>
      <c r="F47" s="50" t="b">
        <f t="shared" si="3"/>
        <v>0</v>
      </c>
    </row>
    <row r="48" spans="1:6" ht="45" customHeight="1" x14ac:dyDescent="0.15">
      <c r="A48" s="43">
        <v>46</v>
      </c>
      <c r="B48" s="52"/>
      <c r="C48" s="58" t="str">
        <f t="shared" si="2"/>
        <v>**</v>
      </c>
      <c r="D48" s="44" t="str">
        <f>IFERROR(VLOOKUP(B48,Sheet1!D:V,19,FALSE),"")</f>
        <v/>
      </c>
      <c r="E48" s="44" t="str">
        <f>IFERROR(VLOOKUP(B48,Sheet1!D:V,18,FALSE),"")</f>
        <v/>
      </c>
      <c r="F48" s="50" t="b">
        <f t="shared" si="3"/>
        <v>0</v>
      </c>
    </row>
    <row r="49" spans="1:6" ht="45" customHeight="1" x14ac:dyDescent="0.15">
      <c r="A49" s="43">
        <v>47</v>
      </c>
      <c r="B49" s="52"/>
      <c r="C49" s="58" t="str">
        <f t="shared" si="2"/>
        <v>**</v>
      </c>
      <c r="D49" s="44" t="str">
        <f>IFERROR(VLOOKUP(B49,Sheet1!D:V,19,FALSE),"")</f>
        <v/>
      </c>
      <c r="E49" s="44" t="str">
        <f>IFERROR(VLOOKUP(B49,Sheet1!D:V,18,FALSE),"")</f>
        <v/>
      </c>
      <c r="F49" s="50" t="b">
        <f t="shared" si="3"/>
        <v>0</v>
      </c>
    </row>
    <row r="50" spans="1:6" ht="45" customHeight="1" x14ac:dyDescent="0.15">
      <c r="A50" s="43">
        <v>48</v>
      </c>
      <c r="B50" s="52"/>
      <c r="C50" s="58" t="str">
        <f t="shared" si="2"/>
        <v>**</v>
      </c>
      <c r="D50" s="44" t="str">
        <f>IFERROR(VLOOKUP(B50,Sheet1!D:V,19,FALSE),"")</f>
        <v/>
      </c>
      <c r="E50" s="44" t="str">
        <f>IFERROR(VLOOKUP(B50,Sheet1!D:V,18,FALSE),"")</f>
        <v/>
      </c>
      <c r="F50" s="50" t="b">
        <f t="shared" si="3"/>
        <v>0</v>
      </c>
    </row>
    <row r="51" spans="1:6" ht="45" customHeight="1" x14ac:dyDescent="0.15">
      <c r="A51" s="43">
        <v>49</v>
      </c>
      <c r="B51" s="52"/>
      <c r="C51" s="58" t="str">
        <f t="shared" si="2"/>
        <v>**</v>
      </c>
      <c r="D51" s="44" t="str">
        <f>IFERROR(VLOOKUP(B51,Sheet1!D:V,19,FALSE),"")</f>
        <v/>
      </c>
      <c r="E51" s="44" t="str">
        <f>IFERROR(VLOOKUP(B51,Sheet1!D:V,18,FALSE),"")</f>
        <v/>
      </c>
      <c r="F51" s="50" t="b">
        <f t="shared" si="3"/>
        <v>0</v>
      </c>
    </row>
    <row r="52" spans="1:6" ht="45" customHeight="1" x14ac:dyDescent="0.15">
      <c r="A52" s="43">
        <v>50</v>
      </c>
      <c r="B52" s="52"/>
      <c r="C52" s="58" t="str">
        <f t="shared" si="2"/>
        <v>**</v>
      </c>
      <c r="D52" s="44" t="str">
        <f>IFERROR(VLOOKUP(B52,Sheet1!D:V,19,FALSE),"")</f>
        <v/>
      </c>
      <c r="E52" s="44" t="str">
        <f>IFERROR(VLOOKUP(B52,Sheet1!D:V,18,FALSE),"")</f>
        <v/>
      </c>
      <c r="F52" s="50" t="b">
        <f t="shared" si="3"/>
        <v>0</v>
      </c>
    </row>
    <row r="53" spans="1:6" ht="45" customHeight="1" x14ac:dyDescent="0.15">
      <c r="A53" s="43">
        <v>51</v>
      </c>
      <c r="B53" s="52"/>
      <c r="C53" s="58" t="str">
        <f t="shared" si="2"/>
        <v>**</v>
      </c>
      <c r="D53" s="44" t="str">
        <f>IFERROR(VLOOKUP(B53,Sheet1!D:V,19,FALSE),"")</f>
        <v/>
      </c>
      <c r="E53" s="44" t="str">
        <f>IFERROR(VLOOKUP(B53,Sheet1!D:V,18,FALSE),"")</f>
        <v/>
      </c>
      <c r="F53" s="50" t="b">
        <f t="shared" si="3"/>
        <v>0</v>
      </c>
    </row>
    <row r="54" spans="1:6" ht="45" customHeight="1" x14ac:dyDescent="0.15">
      <c r="A54" s="43">
        <v>52</v>
      </c>
      <c r="B54" s="52"/>
      <c r="C54" s="58" t="str">
        <f t="shared" si="2"/>
        <v>**</v>
      </c>
      <c r="D54" s="44" t="str">
        <f>IFERROR(VLOOKUP(B54,Sheet1!D:V,19,FALSE),"")</f>
        <v/>
      </c>
      <c r="E54" s="44" t="str">
        <f>IFERROR(VLOOKUP(B54,Sheet1!D:V,18,FALSE),"")</f>
        <v/>
      </c>
      <c r="F54" s="50" t="b">
        <f t="shared" si="3"/>
        <v>0</v>
      </c>
    </row>
    <row r="55" spans="1:6" ht="45" customHeight="1" x14ac:dyDescent="0.15">
      <c r="A55" s="43">
        <v>53</v>
      </c>
      <c r="B55" s="52"/>
      <c r="C55" s="58" t="str">
        <f t="shared" si="2"/>
        <v>**</v>
      </c>
      <c r="D55" s="44" t="str">
        <f>IFERROR(VLOOKUP(B55,Sheet1!D:V,19,FALSE),"")</f>
        <v/>
      </c>
      <c r="E55" s="44" t="str">
        <f>IFERROR(VLOOKUP(B55,Sheet1!D:V,18,FALSE),"")</f>
        <v/>
      </c>
      <c r="F55" s="50" t="b">
        <f t="shared" si="3"/>
        <v>0</v>
      </c>
    </row>
    <row r="56" spans="1:6" ht="45" customHeight="1" x14ac:dyDescent="0.15">
      <c r="A56" s="43">
        <v>54</v>
      </c>
      <c r="B56" s="52"/>
      <c r="C56" s="58" t="str">
        <f t="shared" si="2"/>
        <v>**</v>
      </c>
      <c r="D56" s="44" t="str">
        <f>IFERROR(VLOOKUP(B56,Sheet1!D:V,19,FALSE),"")</f>
        <v/>
      </c>
      <c r="E56" s="44" t="str">
        <f>IFERROR(VLOOKUP(B56,Sheet1!D:V,18,FALSE),"")</f>
        <v/>
      </c>
      <c r="F56" s="50" t="b">
        <f t="shared" si="3"/>
        <v>0</v>
      </c>
    </row>
    <row r="57" spans="1:6" ht="45" customHeight="1" x14ac:dyDescent="0.15">
      <c r="A57" s="43">
        <v>55</v>
      </c>
      <c r="B57" s="52"/>
      <c r="C57" s="58" t="str">
        <f t="shared" si="2"/>
        <v>**</v>
      </c>
      <c r="D57" s="44" t="str">
        <f>IFERROR(VLOOKUP(B57,Sheet1!D:V,19,FALSE),"")</f>
        <v/>
      </c>
      <c r="E57" s="44" t="str">
        <f>IFERROR(VLOOKUP(B57,Sheet1!D:V,18,FALSE),"")</f>
        <v/>
      </c>
      <c r="F57" s="50" t="b">
        <f t="shared" si="3"/>
        <v>0</v>
      </c>
    </row>
    <row r="58" spans="1:6" ht="45" customHeight="1" x14ac:dyDescent="0.15">
      <c r="A58" s="43">
        <v>56</v>
      </c>
      <c r="B58" s="52"/>
      <c r="C58" s="58" t="str">
        <f t="shared" si="2"/>
        <v>**</v>
      </c>
      <c r="D58" s="44" t="str">
        <f>IFERROR(VLOOKUP(B58,Sheet1!D:V,19,FALSE),"")</f>
        <v/>
      </c>
      <c r="E58" s="44" t="str">
        <f>IFERROR(VLOOKUP(B58,Sheet1!D:V,18,FALSE),"")</f>
        <v/>
      </c>
      <c r="F58" s="50" t="b">
        <f t="shared" si="3"/>
        <v>0</v>
      </c>
    </row>
    <row r="59" spans="1:6" ht="45" customHeight="1" x14ac:dyDescent="0.15">
      <c r="A59" s="43">
        <v>57</v>
      </c>
      <c r="B59" s="52"/>
      <c r="C59" s="58" t="str">
        <f t="shared" si="2"/>
        <v>**</v>
      </c>
      <c r="D59" s="44" t="str">
        <f>IFERROR(VLOOKUP(B59,Sheet1!D:V,19,FALSE),"")</f>
        <v/>
      </c>
      <c r="E59" s="44" t="str">
        <f>IFERROR(VLOOKUP(B59,Sheet1!D:V,18,FALSE),"")</f>
        <v/>
      </c>
      <c r="F59" s="50" t="b">
        <f t="shared" si="3"/>
        <v>0</v>
      </c>
    </row>
    <row r="60" spans="1:6" ht="45" customHeight="1" x14ac:dyDescent="0.15">
      <c r="A60" s="43">
        <v>58</v>
      </c>
      <c r="B60" s="52"/>
      <c r="C60" s="58" t="str">
        <f t="shared" si="2"/>
        <v>**</v>
      </c>
      <c r="D60" s="44" t="str">
        <f>IFERROR(VLOOKUP(B60,Sheet1!D:V,19,FALSE),"")</f>
        <v/>
      </c>
      <c r="E60" s="44" t="str">
        <f>IFERROR(VLOOKUP(B60,Sheet1!D:V,18,FALSE),"")</f>
        <v/>
      </c>
      <c r="F60" s="50" t="b">
        <f t="shared" si="3"/>
        <v>0</v>
      </c>
    </row>
    <row r="61" spans="1:6" ht="45" customHeight="1" x14ac:dyDescent="0.15">
      <c r="A61" s="43">
        <v>59</v>
      </c>
      <c r="B61" s="52"/>
      <c r="C61" s="58" t="str">
        <f t="shared" si="2"/>
        <v>**</v>
      </c>
      <c r="D61" s="44" t="str">
        <f>IFERROR(VLOOKUP(B61,Sheet1!D:V,19,FALSE),"")</f>
        <v/>
      </c>
      <c r="E61" s="44" t="str">
        <f>IFERROR(VLOOKUP(B61,Sheet1!D:V,18,FALSE),"")</f>
        <v/>
      </c>
      <c r="F61" s="50" t="b">
        <f t="shared" si="3"/>
        <v>0</v>
      </c>
    </row>
    <row r="62" spans="1:6" ht="45" customHeight="1" x14ac:dyDescent="0.15">
      <c r="A62" s="43">
        <v>60</v>
      </c>
      <c r="B62" s="52"/>
      <c r="C62" s="58" t="str">
        <f t="shared" si="2"/>
        <v>**</v>
      </c>
      <c r="D62" s="44" t="str">
        <f>IFERROR(VLOOKUP(B62,Sheet1!D:V,19,FALSE),"")</f>
        <v/>
      </c>
      <c r="E62" s="44" t="str">
        <f>IFERROR(VLOOKUP(B62,Sheet1!D:V,18,FALSE),"")</f>
        <v/>
      </c>
      <c r="F62" s="50" t="b">
        <f t="shared" si="3"/>
        <v>0</v>
      </c>
    </row>
    <row r="63" spans="1:6" ht="45" customHeight="1" x14ac:dyDescent="0.15">
      <c r="A63" s="43">
        <v>61</v>
      </c>
      <c r="B63" s="52"/>
      <c r="C63" s="58" t="str">
        <f t="shared" si="2"/>
        <v>**</v>
      </c>
      <c r="D63" s="44" t="str">
        <f>IFERROR(VLOOKUP(B63,Sheet1!D:V,19,FALSE),"")</f>
        <v/>
      </c>
      <c r="E63" s="44" t="str">
        <f>IFERROR(VLOOKUP(B63,Sheet1!D:V,18,FALSE),"")</f>
        <v/>
      </c>
      <c r="F63" s="50" t="b">
        <f t="shared" si="3"/>
        <v>0</v>
      </c>
    </row>
    <row r="64" spans="1:6" ht="45" customHeight="1" x14ac:dyDescent="0.15">
      <c r="A64" s="43">
        <v>62</v>
      </c>
      <c r="B64" s="52"/>
      <c r="C64" s="58" t="str">
        <f t="shared" si="2"/>
        <v>**</v>
      </c>
      <c r="D64" s="44" t="str">
        <f>IFERROR(VLOOKUP(B64,Sheet1!D:V,19,FALSE),"")</f>
        <v/>
      </c>
      <c r="E64" s="44" t="str">
        <f>IFERROR(VLOOKUP(B64,Sheet1!D:V,18,FALSE),"")</f>
        <v/>
      </c>
      <c r="F64" s="50" t="b">
        <f t="shared" si="3"/>
        <v>0</v>
      </c>
    </row>
    <row r="65" spans="1:6" ht="45" customHeight="1" x14ac:dyDescent="0.15">
      <c r="A65" s="43">
        <v>63</v>
      </c>
      <c r="B65" s="52"/>
      <c r="C65" s="58" t="str">
        <f t="shared" si="2"/>
        <v>**</v>
      </c>
      <c r="D65" s="44" t="str">
        <f>IFERROR(VLOOKUP(B65,Sheet1!D:V,19,FALSE),"")</f>
        <v/>
      </c>
      <c r="E65" s="44" t="str">
        <f>IFERROR(VLOOKUP(B65,Sheet1!D:V,18,FALSE),"")</f>
        <v/>
      </c>
      <c r="F65" s="50" t="b">
        <f t="shared" si="3"/>
        <v>0</v>
      </c>
    </row>
    <row r="66" spans="1:6" ht="45" customHeight="1" x14ac:dyDescent="0.15">
      <c r="A66" s="43">
        <v>64</v>
      </c>
      <c r="B66" s="52"/>
      <c r="C66" s="58" t="str">
        <f t="shared" si="2"/>
        <v>**</v>
      </c>
      <c r="D66" s="44" t="str">
        <f>IFERROR(VLOOKUP(B66,Sheet1!D:V,19,FALSE),"")</f>
        <v/>
      </c>
      <c r="E66" s="44" t="str">
        <f>IFERROR(VLOOKUP(B66,Sheet1!D:V,18,FALSE),"")</f>
        <v/>
      </c>
      <c r="F66" s="50" t="b">
        <f t="shared" si="3"/>
        <v>0</v>
      </c>
    </row>
    <row r="67" spans="1:6" ht="45" customHeight="1" x14ac:dyDescent="0.15">
      <c r="A67" s="43">
        <v>65</v>
      </c>
      <c r="B67" s="52"/>
      <c r="C67" s="58" t="str">
        <f t="shared" ref="C67:C98" si="4">"*"&amp;B67&amp;"*"</f>
        <v>**</v>
      </c>
      <c r="D67" s="44" t="str">
        <f>IFERROR(VLOOKUP(B67,Sheet1!D:V,19,FALSE),"")</f>
        <v/>
      </c>
      <c r="E67" s="44" t="str">
        <f>IFERROR(VLOOKUP(B67,Sheet1!D:V,18,FALSE),"")</f>
        <v/>
      </c>
      <c r="F67" s="50" t="b">
        <f t="shared" ref="F67:F98" si="5">IFERROR(IF(B67 &lt;&gt; "",IF(E67="〇","調整","仮入庫エントリ")),"")</f>
        <v>0</v>
      </c>
    </row>
    <row r="68" spans="1:6" ht="45" customHeight="1" x14ac:dyDescent="0.15">
      <c r="A68" s="43">
        <v>66</v>
      </c>
      <c r="B68" s="52"/>
      <c r="C68" s="58" t="str">
        <f t="shared" si="4"/>
        <v>**</v>
      </c>
      <c r="D68" s="44" t="str">
        <f>IFERROR(VLOOKUP(B68,Sheet1!D:V,19,FALSE),"")</f>
        <v/>
      </c>
      <c r="E68" s="44" t="str">
        <f>IFERROR(VLOOKUP(B68,Sheet1!D:V,18,FALSE),"")</f>
        <v/>
      </c>
      <c r="F68" s="50" t="b">
        <f t="shared" si="5"/>
        <v>0</v>
      </c>
    </row>
    <row r="69" spans="1:6" ht="45" customHeight="1" x14ac:dyDescent="0.15">
      <c r="A69" s="43">
        <v>67</v>
      </c>
      <c r="B69" s="52"/>
      <c r="C69" s="58" t="str">
        <f t="shared" si="4"/>
        <v>**</v>
      </c>
      <c r="D69" s="44" t="str">
        <f>IFERROR(VLOOKUP(B69,Sheet1!D:V,19,FALSE),"")</f>
        <v/>
      </c>
      <c r="E69" s="44" t="str">
        <f>IFERROR(VLOOKUP(B69,Sheet1!D:V,18,FALSE),"")</f>
        <v/>
      </c>
      <c r="F69" s="50" t="b">
        <f t="shared" si="5"/>
        <v>0</v>
      </c>
    </row>
    <row r="70" spans="1:6" ht="45" customHeight="1" x14ac:dyDescent="0.15">
      <c r="A70" s="43">
        <v>68</v>
      </c>
      <c r="B70" s="52"/>
      <c r="C70" s="58" t="str">
        <f t="shared" si="4"/>
        <v>**</v>
      </c>
      <c r="D70" s="44" t="str">
        <f>IFERROR(VLOOKUP(B70,Sheet1!D:V,19,FALSE),"")</f>
        <v/>
      </c>
      <c r="E70" s="44" t="str">
        <f>IFERROR(VLOOKUP(B70,Sheet1!D:V,18,FALSE),"")</f>
        <v/>
      </c>
      <c r="F70" s="50" t="b">
        <f t="shared" si="5"/>
        <v>0</v>
      </c>
    </row>
    <row r="71" spans="1:6" ht="45" customHeight="1" x14ac:dyDescent="0.15">
      <c r="A71" s="43">
        <v>69</v>
      </c>
      <c r="B71" s="52"/>
      <c r="C71" s="58" t="str">
        <f t="shared" si="4"/>
        <v>**</v>
      </c>
      <c r="D71" s="44" t="str">
        <f>IFERROR(VLOOKUP(B71,Sheet1!D:V,19,FALSE),"")</f>
        <v/>
      </c>
      <c r="E71" s="44" t="str">
        <f>IFERROR(VLOOKUP(B71,Sheet1!D:V,18,FALSE),"")</f>
        <v/>
      </c>
      <c r="F71" s="50" t="b">
        <f t="shared" si="5"/>
        <v>0</v>
      </c>
    </row>
    <row r="72" spans="1:6" ht="45" customHeight="1" x14ac:dyDescent="0.15">
      <c r="A72" s="43">
        <v>70</v>
      </c>
      <c r="B72" s="52"/>
      <c r="C72" s="58" t="str">
        <f t="shared" si="4"/>
        <v>**</v>
      </c>
      <c r="D72" s="44" t="str">
        <f>IFERROR(VLOOKUP(B72,Sheet1!D:V,19,FALSE),"")</f>
        <v/>
      </c>
      <c r="E72" s="44" t="str">
        <f>IFERROR(VLOOKUP(B72,Sheet1!D:V,18,FALSE),"")</f>
        <v/>
      </c>
      <c r="F72" s="50" t="b">
        <f t="shared" si="5"/>
        <v>0</v>
      </c>
    </row>
    <row r="73" spans="1:6" ht="45" customHeight="1" x14ac:dyDescent="0.15">
      <c r="A73" s="43">
        <v>71</v>
      </c>
      <c r="B73" s="52"/>
      <c r="C73" s="58" t="str">
        <f t="shared" si="4"/>
        <v>**</v>
      </c>
      <c r="D73" s="44" t="str">
        <f>IFERROR(VLOOKUP(B73,Sheet1!D:V,19,FALSE),"")</f>
        <v/>
      </c>
      <c r="E73" s="44" t="str">
        <f>IFERROR(VLOOKUP(B73,Sheet1!D:V,18,FALSE),"")</f>
        <v/>
      </c>
      <c r="F73" s="50" t="b">
        <f t="shared" si="5"/>
        <v>0</v>
      </c>
    </row>
    <row r="74" spans="1:6" ht="45" customHeight="1" x14ac:dyDescent="0.15">
      <c r="A74" s="43">
        <v>72</v>
      </c>
      <c r="B74" s="52"/>
      <c r="C74" s="58" t="str">
        <f t="shared" si="4"/>
        <v>**</v>
      </c>
      <c r="D74" s="44" t="str">
        <f>IFERROR(VLOOKUP(B74,Sheet1!D:V,19,FALSE),"")</f>
        <v/>
      </c>
      <c r="E74" s="44" t="str">
        <f>IFERROR(VLOOKUP(B74,Sheet1!D:V,18,FALSE),"")</f>
        <v/>
      </c>
      <c r="F74" s="50" t="b">
        <f t="shared" si="5"/>
        <v>0</v>
      </c>
    </row>
    <row r="75" spans="1:6" ht="45" customHeight="1" x14ac:dyDescent="0.15">
      <c r="A75" s="43">
        <v>73</v>
      </c>
      <c r="B75" s="52"/>
      <c r="C75" s="58" t="str">
        <f t="shared" si="4"/>
        <v>**</v>
      </c>
      <c r="D75" s="44" t="str">
        <f>IFERROR(VLOOKUP(B75,Sheet1!D:V,19,FALSE),"")</f>
        <v/>
      </c>
      <c r="E75" s="44" t="str">
        <f>IFERROR(VLOOKUP(B75,Sheet1!D:V,18,FALSE),"")</f>
        <v/>
      </c>
      <c r="F75" s="50" t="b">
        <f t="shared" si="5"/>
        <v>0</v>
      </c>
    </row>
    <row r="76" spans="1:6" ht="45" customHeight="1" x14ac:dyDescent="0.15">
      <c r="A76" s="43">
        <v>74</v>
      </c>
      <c r="B76" s="52"/>
      <c r="C76" s="58" t="str">
        <f t="shared" si="4"/>
        <v>**</v>
      </c>
      <c r="D76" s="44" t="str">
        <f>IFERROR(VLOOKUP(B76,Sheet1!D:V,19,FALSE),"")</f>
        <v/>
      </c>
      <c r="E76" s="44" t="str">
        <f>IFERROR(VLOOKUP(B76,Sheet1!D:V,18,FALSE),"")</f>
        <v/>
      </c>
      <c r="F76" s="50" t="b">
        <f t="shared" si="5"/>
        <v>0</v>
      </c>
    </row>
    <row r="77" spans="1:6" ht="45" customHeight="1" x14ac:dyDescent="0.15">
      <c r="A77" s="43">
        <v>75</v>
      </c>
      <c r="B77" s="52"/>
      <c r="C77" s="58" t="str">
        <f t="shared" si="4"/>
        <v>**</v>
      </c>
      <c r="D77" s="44" t="str">
        <f>IFERROR(VLOOKUP(B77,Sheet1!D:V,19,FALSE),"")</f>
        <v/>
      </c>
      <c r="E77" s="44" t="str">
        <f>IFERROR(VLOOKUP(B77,Sheet1!D:V,18,FALSE),"")</f>
        <v/>
      </c>
      <c r="F77" s="50" t="b">
        <f t="shared" si="5"/>
        <v>0</v>
      </c>
    </row>
    <row r="78" spans="1:6" ht="45" customHeight="1" x14ac:dyDescent="0.15">
      <c r="A78" s="43">
        <v>76</v>
      </c>
      <c r="B78" s="52"/>
      <c r="C78" s="58" t="str">
        <f t="shared" si="4"/>
        <v>**</v>
      </c>
      <c r="D78" s="44" t="str">
        <f>IFERROR(VLOOKUP(B78,Sheet1!D:V,19,FALSE),"")</f>
        <v/>
      </c>
      <c r="E78" s="44" t="str">
        <f>IFERROR(VLOOKUP(B78,Sheet1!D:V,18,FALSE),"")</f>
        <v/>
      </c>
      <c r="F78" s="50" t="b">
        <f t="shared" si="5"/>
        <v>0</v>
      </c>
    </row>
    <row r="79" spans="1:6" ht="45" customHeight="1" x14ac:dyDescent="0.15">
      <c r="A79" s="43">
        <v>77</v>
      </c>
      <c r="B79" s="52"/>
      <c r="C79" s="58" t="str">
        <f t="shared" si="4"/>
        <v>**</v>
      </c>
      <c r="D79" s="44" t="str">
        <f>IFERROR(VLOOKUP(B79,Sheet1!D:V,19,FALSE),"")</f>
        <v/>
      </c>
      <c r="E79" s="44" t="str">
        <f>IFERROR(VLOOKUP(B79,Sheet1!D:V,18,FALSE),"")</f>
        <v/>
      </c>
      <c r="F79" s="50" t="b">
        <f t="shared" si="5"/>
        <v>0</v>
      </c>
    </row>
    <row r="80" spans="1:6" ht="45" customHeight="1" x14ac:dyDescent="0.15">
      <c r="A80" s="43">
        <v>78</v>
      </c>
      <c r="B80" s="52"/>
      <c r="C80" s="58" t="str">
        <f t="shared" si="4"/>
        <v>**</v>
      </c>
      <c r="D80" s="44" t="str">
        <f>IFERROR(VLOOKUP(B80,Sheet1!D:V,19,FALSE),"")</f>
        <v/>
      </c>
      <c r="E80" s="44" t="str">
        <f>IFERROR(VLOOKUP(B80,Sheet1!D:V,18,FALSE),"")</f>
        <v/>
      </c>
      <c r="F80" s="50" t="b">
        <f t="shared" si="5"/>
        <v>0</v>
      </c>
    </row>
    <row r="81" spans="1:6" ht="45" customHeight="1" x14ac:dyDescent="0.15">
      <c r="A81" s="43">
        <v>79</v>
      </c>
      <c r="B81" s="52"/>
      <c r="C81" s="58" t="str">
        <f t="shared" si="4"/>
        <v>**</v>
      </c>
      <c r="D81" s="44" t="str">
        <f>IFERROR(VLOOKUP(B81,Sheet1!D:V,19,FALSE),"")</f>
        <v/>
      </c>
      <c r="E81" s="44" t="str">
        <f>IFERROR(VLOOKUP(B81,Sheet1!D:V,18,FALSE),"")</f>
        <v/>
      </c>
      <c r="F81" s="50" t="b">
        <f t="shared" si="5"/>
        <v>0</v>
      </c>
    </row>
    <row r="82" spans="1:6" ht="45" customHeight="1" x14ac:dyDescent="0.15">
      <c r="A82" s="43">
        <v>80</v>
      </c>
      <c r="B82" s="52"/>
      <c r="C82" s="58" t="str">
        <f t="shared" si="4"/>
        <v>**</v>
      </c>
      <c r="D82" s="44" t="str">
        <f>IFERROR(VLOOKUP(B82,Sheet1!D:V,19,FALSE),"")</f>
        <v/>
      </c>
      <c r="E82" s="44" t="str">
        <f>IFERROR(VLOOKUP(B82,Sheet1!D:V,18,FALSE),"")</f>
        <v/>
      </c>
      <c r="F82" s="50" t="b">
        <f t="shared" si="5"/>
        <v>0</v>
      </c>
    </row>
    <row r="83" spans="1:6" ht="45" customHeight="1" x14ac:dyDescent="0.15">
      <c r="A83" s="43">
        <v>81</v>
      </c>
      <c r="B83" s="52"/>
      <c r="C83" s="58" t="str">
        <f t="shared" si="4"/>
        <v>**</v>
      </c>
      <c r="D83" s="44" t="str">
        <f>IFERROR(VLOOKUP(B83,Sheet1!D:V,19,FALSE),"")</f>
        <v/>
      </c>
      <c r="E83" s="44" t="str">
        <f>IFERROR(VLOOKUP(B83,Sheet1!D:V,18,FALSE),"")</f>
        <v/>
      </c>
      <c r="F83" s="50" t="b">
        <f t="shared" si="5"/>
        <v>0</v>
      </c>
    </row>
    <row r="84" spans="1:6" ht="45" customHeight="1" x14ac:dyDescent="0.15">
      <c r="A84" s="43">
        <v>82</v>
      </c>
      <c r="B84" s="52"/>
      <c r="C84" s="58" t="str">
        <f t="shared" si="4"/>
        <v>**</v>
      </c>
      <c r="D84" s="44" t="str">
        <f>IFERROR(VLOOKUP(B84,Sheet1!D:V,19,FALSE),"")</f>
        <v/>
      </c>
      <c r="E84" s="44" t="str">
        <f>IFERROR(VLOOKUP(B84,Sheet1!D:V,18,FALSE),"")</f>
        <v/>
      </c>
      <c r="F84" s="50" t="b">
        <f t="shared" si="5"/>
        <v>0</v>
      </c>
    </row>
    <row r="85" spans="1:6" ht="45" customHeight="1" x14ac:dyDescent="0.15">
      <c r="A85" s="43">
        <v>83</v>
      </c>
      <c r="B85" s="52"/>
      <c r="C85" s="58" t="str">
        <f t="shared" si="4"/>
        <v>**</v>
      </c>
      <c r="D85" s="44" t="str">
        <f>IFERROR(VLOOKUP(B85,Sheet1!D:V,19,FALSE),"")</f>
        <v/>
      </c>
      <c r="E85" s="44" t="str">
        <f>IFERROR(VLOOKUP(B85,Sheet1!D:V,18,FALSE),"")</f>
        <v/>
      </c>
      <c r="F85" s="50" t="b">
        <f t="shared" si="5"/>
        <v>0</v>
      </c>
    </row>
    <row r="86" spans="1:6" ht="45" customHeight="1" x14ac:dyDescent="0.15">
      <c r="A86" s="43">
        <v>84</v>
      </c>
      <c r="B86" s="52"/>
      <c r="C86" s="58" t="str">
        <f t="shared" si="4"/>
        <v>**</v>
      </c>
      <c r="D86" s="44" t="str">
        <f>IFERROR(VLOOKUP(B86,Sheet1!D:V,19,FALSE),"")</f>
        <v/>
      </c>
      <c r="E86" s="44" t="str">
        <f>IFERROR(VLOOKUP(B86,Sheet1!D:V,18,FALSE),"")</f>
        <v/>
      </c>
      <c r="F86" s="50" t="b">
        <f t="shared" si="5"/>
        <v>0</v>
      </c>
    </row>
    <row r="87" spans="1:6" ht="45" customHeight="1" x14ac:dyDescent="0.15">
      <c r="A87" s="43">
        <v>85</v>
      </c>
      <c r="B87" s="52"/>
      <c r="C87" s="58" t="str">
        <f t="shared" si="4"/>
        <v>**</v>
      </c>
      <c r="D87" s="44" t="str">
        <f>IFERROR(VLOOKUP(B87,Sheet1!D:V,19,FALSE),"")</f>
        <v/>
      </c>
      <c r="E87" s="44" t="str">
        <f>IFERROR(VLOOKUP(B87,Sheet1!D:V,18,FALSE),"")</f>
        <v/>
      </c>
      <c r="F87" s="50" t="b">
        <f t="shared" si="5"/>
        <v>0</v>
      </c>
    </row>
    <row r="88" spans="1:6" ht="45" customHeight="1" x14ac:dyDescent="0.15">
      <c r="A88" s="43">
        <v>86</v>
      </c>
      <c r="B88" s="52"/>
      <c r="C88" s="58" t="str">
        <f t="shared" si="4"/>
        <v>**</v>
      </c>
      <c r="D88" s="44" t="str">
        <f>IFERROR(VLOOKUP(B88,Sheet1!D:V,19,FALSE),"")</f>
        <v/>
      </c>
      <c r="E88" s="44" t="str">
        <f>IFERROR(VLOOKUP(B88,Sheet1!D:V,18,FALSE),"")</f>
        <v/>
      </c>
      <c r="F88" s="50" t="b">
        <f t="shared" si="5"/>
        <v>0</v>
      </c>
    </row>
    <row r="89" spans="1:6" ht="45" customHeight="1" x14ac:dyDescent="0.15">
      <c r="A89" s="43">
        <v>87</v>
      </c>
      <c r="B89" s="52"/>
      <c r="C89" s="58" t="str">
        <f t="shared" si="4"/>
        <v>**</v>
      </c>
      <c r="D89" s="44" t="str">
        <f>IFERROR(VLOOKUP(B89,Sheet1!D:V,19,FALSE),"")</f>
        <v/>
      </c>
      <c r="E89" s="44" t="str">
        <f>IFERROR(VLOOKUP(B89,Sheet1!D:V,18,FALSE),"")</f>
        <v/>
      </c>
      <c r="F89" s="50" t="b">
        <f t="shared" si="5"/>
        <v>0</v>
      </c>
    </row>
    <row r="90" spans="1:6" ht="45" customHeight="1" x14ac:dyDescent="0.15">
      <c r="A90" s="43">
        <v>88</v>
      </c>
      <c r="B90" s="52"/>
      <c r="C90" s="58" t="str">
        <f t="shared" si="4"/>
        <v>**</v>
      </c>
      <c r="D90" s="44" t="str">
        <f>IFERROR(VLOOKUP(B90,Sheet1!D:V,19,FALSE),"")</f>
        <v/>
      </c>
      <c r="E90" s="44" t="str">
        <f>IFERROR(VLOOKUP(B90,Sheet1!D:V,18,FALSE),"")</f>
        <v/>
      </c>
      <c r="F90" s="50" t="b">
        <f t="shared" si="5"/>
        <v>0</v>
      </c>
    </row>
    <row r="91" spans="1:6" ht="45" customHeight="1" x14ac:dyDescent="0.15">
      <c r="A91" s="43">
        <v>89</v>
      </c>
      <c r="B91" s="52"/>
      <c r="C91" s="58" t="str">
        <f t="shared" si="4"/>
        <v>**</v>
      </c>
      <c r="D91" s="44" t="str">
        <f>IFERROR(VLOOKUP(B91,Sheet1!D:V,19,FALSE),"")</f>
        <v/>
      </c>
      <c r="E91" s="44" t="str">
        <f>IFERROR(VLOOKUP(B91,Sheet1!D:V,18,FALSE),"")</f>
        <v/>
      </c>
      <c r="F91" s="50" t="b">
        <f t="shared" si="5"/>
        <v>0</v>
      </c>
    </row>
    <row r="92" spans="1:6" ht="45" customHeight="1" x14ac:dyDescent="0.15">
      <c r="A92" s="43">
        <v>90</v>
      </c>
      <c r="B92" s="52"/>
      <c r="C92" s="58" t="str">
        <f t="shared" si="4"/>
        <v>**</v>
      </c>
      <c r="D92" s="44" t="str">
        <f>IFERROR(VLOOKUP(B92,Sheet1!D:V,19,FALSE),"")</f>
        <v/>
      </c>
      <c r="E92" s="44" t="str">
        <f>IFERROR(VLOOKUP(B92,Sheet1!D:V,18,FALSE),"")</f>
        <v/>
      </c>
      <c r="F92" s="50" t="b">
        <f t="shared" si="5"/>
        <v>0</v>
      </c>
    </row>
    <row r="93" spans="1:6" ht="45" customHeight="1" x14ac:dyDescent="0.15">
      <c r="A93" s="43">
        <v>91</v>
      </c>
      <c r="B93" s="52"/>
      <c r="C93" s="58" t="str">
        <f t="shared" si="4"/>
        <v>**</v>
      </c>
      <c r="D93" s="44" t="str">
        <f>IFERROR(VLOOKUP(B93,Sheet1!D:V,19,FALSE),"")</f>
        <v/>
      </c>
      <c r="E93" s="44" t="str">
        <f>IFERROR(VLOOKUP(B93,Sheet1!D:V,18,FALSE),"")</f>
        <v/>
      </c>
      <c r="F93" s="50" t="b">
        <f t="shared" si="5"/>
        <v>0</v>
      </c>
    </row>
    <row r="94" spans="1:6" ht="45" customHeight="1" x14ac:dyDescent="0.15">
      <c r="A94" s="43">
        <v>92</v>
      </c>
      <c r="B94" s="52"/>
      <c r="C94" s="58" t="str">
        <f t="shared" si="4"/>
        <v>**</v>
      </c>
      <c r="D94" s="44" t="str">
        <f>IFERROR(VLOOKUP(B94,Sheet1!D:V,19,FALSE),"")</f>
        <v/>
      </c>
      <c r="E94" s="44" t="str">
        <f>IFERROR(VLOOKUP(B94,Sheet1!D:V,18,FALSE),"")</f>
        <v/>
      </c>
      <c r="F94" s="50" t="b">
        <f t="shared" si="5"/>
        <v>0</v>
      </c>
    </row>
    <row r="95" spans="1:6" ht="45" customHeight="1" x14ac:dyDescent="0.15">
      <c r="A95" s="43">
        <v>93</v>
      </c>
      <c r="B95" s="52"/>
      <c r="C95" s="58" t="str">
        <f t="shared" si="4"/>
        <v>**</v>
      </c>
      <c r="D95" s="44" t="str">
        <f>IFERROR(VLOOKUP(B95,Sheet1!D:V,19,FALSE),"")</f>
        <v/>
      </c>
      <c r="E95" s="44" t="str">
        <f>IFERROR(VLOOKUP(B95,Sheet1!D:V,18,FALSE),"")</f>
        <v/>
      </c>
      <c r="F95" s="50" t="b">
        <f t="shared" si="5"/>
        <v>0</v>
      </c>
    </row>
    <row r="96" spans="1:6" ht="45" customHeight="1" x14ac:dyDescent="0.15">
      <c r="A96" s="43">
        <v>94</v>
      </c>
      <c r="B96" s="52"/>
      <c r="C96" s="58" t="str">
        <f t="shared" si="4"/>
        <v>**</v>
      </c>
      <c r="D96" s="44" t="str">
        <f>IFERROR(VLOOKUP(B96,Sheet1!D:V,19,FALSE),"")</f>
        <v/>
      </c>
      <c r="E96" s="44" t="str">
        <f>IFERROR(VLOOKUP(B96,Sheet1!D:V,18,FALSE),"")</f>
        <v/>
      </c>
      <c r="F96" s="50" t="b">
        <f t="shared" si="5"/>
        <v>0</v>
      </c>
    </row>
    <row r="97" spans="1:6" ht="45" customHeight="1" x14ac:dyDescent="0.15">
      <c r="A97" s="43">
        <v>95</v>
      </c>
      <c r="B97" s="52"/>
      <c r="C97" s="58" t="str">
        <f t="shared" si="4"/>
        <v>**</v>
      </c>
      <c r="D97" s="44" t="str">
        <f>IFERROR(VLOOKUP(B97,Sheet1!D:V,19,FALSE),"")</f>
        <v/>
      </c>
      <c r="E97" s="44" t="str">
        <f>IFERROR(VLOOKUP(B97,Sheet1!D:V,18,FALSE),"")</f>
        <v/>
      </c>
      <c r="F97" s="50" t="b">
        <f t="shared" si="5"/>
        <v>0</v>
      </c>
    </row>
    <row r="98" spans="1:6" ht="45" customHeight="1" x14ac:dyDescent="0.15">
      <c r="A98" s="43">
        <v>96</v>
      </c>
      <c r="B98" s="52"/>
      <c r="C98" s="58" t="str">
        <f t="shared" si="4"/>
        <v>**</v>
      </c>
      <c r="D98" s="44" t="str">
        <f>IFERROR(VLOOKUP(B98,Sheet1!D:V,19,FALSE),"")</f>
        <v/>
      </c>
      <c r="E98" s="44" t="str">
        <f>IFERROR(VLOOKUP(B98,Sheet1!D:V,18,FALSE),"")</f>
        <v/>
      </c>
      <c r="F98" s="50" t="b">
        <f t="shared" si="5"/>
        <v>0</v>
      </c>
    </row>
    <row r="99" spans="1:6" ht="45" customHeight="1" x14ac:dyDescent="0.15">
      <c r="A99" s="43">
        <v>97</v>
      </c>
      <c r="B99" s="52"/>
      <c r="C99" s="58" t="str">
        <f t="shared" ref="C99:C102" si="6">"*"&amp;B99&amp;"*"</f>
        <v>**</v>
      </c>
      <c r="D99" s="44" t="str">
        <f>IFERROR(VLOOKUP(B99,Sheet1!D:V,19,FALSE),"")</f>
        <v/>
      </c>
      <c r="E99" s="44" t="str">
        <f>IFERROR(VLOOKUP(B99,Sheet1!D:V,18,FALSE),"")</f>
        <v/>
      </c>
      <c r="F99" s="50" t="b">
        <f t="shared" ref="F99:F102" si="7">IFERROR(IF(B99 &lt;&gt; "",IF(E99="〇","調整","仮入庫エントリ")),"")</f>
        <v>0</v>
      </c>
    </row>
    <row r="100" spans="1:6" ht="45" customHeight="1" x14ac:dyDescent="0.15">
      <c r="A100" s="43">
        <v>98</v>
      </c>
      <c r="B100" s="52"/>
      <c r="C100" s="58" t="str">
        <f t="shared" si="6"/>
        <v>**</v>
      </c>
      <c r="D100" s="44" t="str">
        <f>IFERROR(VLOOKUP(B100,Sheet1!D:V,19,FALSE),"")</f>
        <v/>
      </c>
      <c r="E100" s="44" t="str">
        <f>IFERROR(VLOOKUP(B100,Sheet1!D:V,18,FALSE),"")</f>
        <v/>
      </c>
      <c r="F100" s="50" t="b">
        <f t="shared" si="7"/>
        <v>0</v>
      </c>
    </row>
    <row r="101" spans="1:6" ht="45" customHeight="1" x14ac:dyDescent="0.15">
      <c r="A101" s="43">
        <v>99</v>
      </c>
      <c r="B101" s="52"/>
      <c r="C101" s="58" t="str">
        <f t="shared" si="6"/>
        <v>**</v>
      </c>
      <c r="D101" s="44" t="str">
        <f>IFERROR(VLOOKUP(B101,Sheet1!D:V,19,FALSE),"")</f>
        <v/>
      </c>
      <c r="E101" s="44" t="str">
        <f>IFERROR(VLOOKUP(B101,Sheet1!D:V,18,FALSE),"")</f>
        <v/>
      </c>
      <c r="F101" s="50" t="b">
        <f t="shared" si="7"/>
        <v>0</v>
      </c>
    </row>
    <row r="102" spans="1:6" ht="45" customHeight="1" thickBot="1" x14ac:dyDescent="0.2">
      <c r="A102" s="45">
        <v>100</v>
      </c>
      <c r="B102" s="53"/>
      <c r="C102" s="59" t="str">
        <f t="shared" si="6"/>
        <v>**</v>
      </c>
      <c r="D102" s="46" t="str">
        <f>IFERROR(VLOOKUP(B102,Sheet1!D:V,19,FALSE),"")</f>
        <v/>
      </c>
      <c r="E102" s="46" t="str">
        <f>IFERROR(VLOOKUP(B102,Sheet1!D:V,18,FALSE),"")</f>
        <v/>
      </c>
      <c r="F102" s="57" t="b">
        <f t="shared" si="7"/>
        <v>0</v>
      </c>
    </row>
  </sheetData>
  <autoFilter ref="A2:K2" xr:uid="{00000000-0009-0000-0000-000002000000}">
    <sortState xmlns:xlrd2="http://schemas.microsoft.com/office/spreadsheetml/2017/richdata2" ref="A3:K102">
      <sortCondition descending="1" ref="D2"/>
    </sortState>
  </autoFilter>
  <mergeCells count="1">
    <mergeCell ref="A1:F1"/>
  </mergeCells>
  <phoneticPr fontId="5"/>
  <conditionalFormatting sqref="F1:F1048576">
    <cfRule type="containsText" dxfId="0" priority="1" operator="containsText" text="FALSE">
      <formula>NOT(ISERROR(SEARCH("FALSE",F1)))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Sheet1</vt:lpstr>
      <vt:lpstr>タンキングラベル</vt:lpstr>
      <vt:lpstr>入庫用BCD</vt:lpstr>
      <vt:lpstr>Sheet1!Print_Area</vt:lpstr>
      <vt:lpstr>タンキングラベル!Print_Area</vt:lpstr>
      <vt:lpstr>入庫用BCD!Print_Area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和田朗宏 / WADA，AKIHIRO</dc:creator>
  <cp:lastModifiedBy>和田朗宏 / WADA，AKIHIRO</cp:lastModifiedBy>
  <cp:lastPrinted>2024-11-18T02:47:41Z</cp:lastPrinted>
  <dcterms:created xsi:type="dcterms:W3CDTF">2018-10-29T09:05:58Z</dcterms:created>
  <dcterms:modified xsi:type="dcterms:W3CDTF">2025-02-06T02:44:03Z</dcterms:modified>
</cp:coreProperties>
</file>