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imitrisdoumanas/Desktop/"/>
    </mc:Choice>
  </mc:AlternateContent>
  <xr:revisionPtr revIDLastSave="0" documentId="8_{BA86EFF2-4058-2544-BE28-11A83268E2B3}" xr6:coauthVersionLast="47" xr6:coauthVersionMax="47" xr10:uidLastSave="{00000000-0000-0000-0000-000000000000}"/>
  <bookViews>
    <workbookView xWindow="0" yWindow="500" windowWidth="28800" windowHeight="16500" firstSheet="2" activeTab="9" xr2:uid="{00000000-000D-0000-FFFF-FFFF00000000}"/>
  </bookViews>
  <sheets>
    <sheet name="Exp-1" sheetId="1" r:id="rId1"/>
    <sheet name="Exp-2" sheetId="2" r:id="rId2"/>
    <sheet name="Exp-3" sheetId="3" r:id="rId3"/>
    <sheet name="PHASE1-evaluation metrics" sheetId="4" r:id="rId4"/>
    <sheet name="XHCOME 3.5" sheetId="5" r:id="rId5"/>
    <sheet name="XHCOME BARD" sheetId="6" r:id="rId6"/>
    <sheet name="XHCOME 4" sheetId="7" r:id="rId7"/>
    <sheet name="DIFFERENCE PERCENTAGE" sheetId="8" r:id="rId8"/>
    <sheet name="LIGHTER VERSION OF ONTOLOGY" sheetId="9" r:id="rId9"/>
    <sheet name="comparison for both ver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jc7dIjnt5izueZ89tlDWc3bDm2tZQ5pnCxAisejENIc="/>
    </ext>
  </extLst>
</workbook>
</file>

<file path=xl/calcChain.xml><?xml version="1.0" encoding="utf-8"?>
<calcChain xmlns="http://schemas.openxmlformats.org/spreadsheetml/2006/main">
  <c r="N30" i="10" l="1"/>
  <c r="N29" i="10"/>
  <c r="N28" i="10"/>
  <c r="N27" i="10"/>
  <c r="N26" i="10"/>
  <c r="N25" i="10"/>
  <c r="N24" i="10"/>
  <c r="N23" i="10"/>
  <c r="N22" i="10"/>
  <c r="F33" i="10"/>
  <c r="F32" i="10"/>
  <c r="F31" i="10"/>
  <c r="F30" i="10"/>
  <c r="F29" i="10"/>
  <c r="F28" i="10"/>
  <c r="F27" i="10"/>
  <c r="F26" i="10"/>
  <c r="F25" i="10"/>
  <c r="F24" i="10"/>
  <c r="F23" i="10"/>
  <c r="F22" i="10"/>
  <c r="H30" i="9"/>
  <c r="G30" i="9"/>
  <c r="I30" i="9" s="1"/>
  <c r="H29" i="9"/>
  <c r="G29" i="9"/>
  <c r="I29" i="9" s="1"/>
  <c r="H28" i="9"/>
  <c r="G28" i="9"/>
  <c r="I28" i="9" s="1"/>
  <c r="H27" i="9"/>
  <c r="G27" i="9"/>
  <c r="I27" i="9" s="1"/>
  <c r="H26" i="9"/>
  <c r="G26" i="9"/>
  <c r="I26" i="9" s="1"/>
  <c r="H25" i="9"/>
  <c r="G25" i="9"/>
  <c r="I25" i="9" s="1"/>
  <c r="H24" i="9"/>
  <c r="G24" i="9"/>
  <c r="I24" i="9" s="1"/>
  <c r="H23" i="9"/>
  <c r="G23" i="9"/>
  <c r="I23" i="9" s="1"/>
  <c r="H22" i="9"/>
  <c r="G22" i="9"/>
  <c r="I22" i="9" s="1"/>
  <c r="I13" i="7"/>
  <c r="G4" i="4"/>
  <c r="F5" i="6"/>
  <c r="H5" i="6" s="1"/>
  <c r="F4" i="6"/>
  <c r="H4" i="6" s="1"/>
  <c r="J42" i="8"/>
  <c r="G41" i="8"/>
  <c r="F41" i="8"/>
  <c r="J41" i="8" s="1"/>
  <c r="G40" i="8"/>
  <c r="F40" i="8"/>
  <c r="J40" i="8" s="1"/>
  <c r="J39" i="8"/>
  <c r="G38" i="8"/>
  <c r="F38" i="8"/>
  <c r="J38" i="8" s="1"/>
  <c r="G37" i="8"/>
  <c r="F37" i="8"/>
  <c r="J37" i="8" s="1"/>
  <c r="G36" i="8"/>
  <c r="F36" i="8"/>
  <c r="G35" i="8"/>
  <c r="F35" i="8"/>
  <c r="G34" i="8"/>
  <c r="F34" i="8"/>
  <c r="J34" i="8" s="1"/>
  <c r="G23" i="7"/>
  <c r="I23" i="7" s="1"/>
  <c r="H23" i="7"/>
  <c r="G15" i="7"/>
  <c r="I15" i="7" s="1"/>
  <c r="H15" i="7"/>
  <c r="F22" i="7"/>
  <c r="H22" i="7" s="1"/>
  <c r="E22" i="7"/>
  <c r="G22" i="7" s="1"/>
  <c r="I22" i="7" s="1"/>
  <c r="F21" i="7"/>
  <c r="H21" i="7" s="1"/>
  <c r="E21" i="7"/>
  <c r="G21" i="7" s="1"/>
  <c r="F14" i="7"/>
  <c r="H14" i="7" s="1"/>
  <c r="E14" i="7"/>
  <c r="G14" i="7" s="1"/>
  <c r="I14" i="7" s="1"/>
  <c r="F13" i="7"/>
  <c r="H13" i="7" s="1"/>
  <c r="E13" i="7"/>
  <c r="G13" i="7" s="1"/>
  <c r="G13" i="6"/>
  <c r="H13" i="6"/>
  <c r="G6" i="6"/>
  <c r="F6" i="6"/>
  <c r="H6" i="6" s="1"/>
  <c r="E6" i="6"/>
  <c r="F12" i="6"/>
  <c r="H12" i="6" s="1"/>
  <c r="E12" i="6"/>
  <c r="G12" i="6" s="1"/>
  <c r="I12" i="6" s="1"/>
  <c r="F11" i="6"/>
  <c r="H11" i="6" s="1"/>
  <c r="E11" i="6"/>
  <c r="G11" i="6" s="1"/>
  <c r="I11" i="6" s="1"/>
  <c r="G5" i="6"/>
  <c r="G4" i="6"/>
  <c r="F13" i="5"/>
  <c r="H13" i="5" s="1"/>
  <c r="E13" i="5"/>
  <c r="G13" i="5" s="1"/>
  <c r="F6" i="5"/>
  <c r="H6" i="5" s="1"/>
  <c r="E6" i="5"/>
  <c r="G6" i="5" s="1"/>
  <c r="F12" i="5"/>
  <c r="E12" i="5"/>
  <c r="F11" i="5"/>
  <c r="H11" i="5" s="1"/>
  <c r="E11" i="5"/>
  <c r="G11" i="5" s="1"/>
  <c r="F5" i="5"/>
  <c r="H5" i="5" s="1"/>
  <c r="E5" i="5"/>
  <c r="G5" i="5" s="1"/>
  <c r="F4" i="5"/>
  <c r="H4" i="5" s="1"/>
  <c r="G4" i="5"/>
  <c r="I19" i="4"/>
  <c r="I20" i="4"/>
  <c r="I22" i="4"/>
  <c r="I23" i="4"/>
  <c r="I18" i="4"/>
  <c r="H19" i="4"/>
  <c r="H20" i="4"/>
  <c r="H21" i="4"/>
  <c r="H22" i="4"/>
  <c r="H23" i="4"/>
  <c r="H18" i="4"/>
  <c r="G19" i="4"/>
  <c r="G20" i="4"/>
  <c r="G22" i="4"/>
  <c r="G23" i="4"/>
  <c r="G18" i="4"/>
  <c r="F23" i="4"/>
  <c r="F22" i="4"/>
  <c r="F21" i="4"/>
  <c r="F20" i="4"/>
  <c r="F19" i="4"/>
  <c r="F18" i="4"/>
  <c r="E19" i="4"/>
  <c r="E20" i="4"/>
  <c r="E21" i="4"/>
  <c r="E22" i="4"/>
  <c r="E23" i="4"/>
  <c r="E18" i="4"/>
  <c r="F9" i="4"/>
  <c r="H9" i="4" s="1"/>
  <c r="E9" i="4"/>
  <c r="F8" i="4"/>
  <c r="H8" i="4" s="1"/>
  <c r="I8" i="4" s="1"/>
  <c r="E8" i="4"/>
  <c r="F7" i="4"/>
  <c r="H7" i="4" s="1"/>
  <c r="G7" i="4"/>
  <c r="G8" i="4"/>
  <c r="G9" i="4"/>
  <c r="F6" i="4"/>
  <c r="H6" i="4" s="1"/>
  <c r="G6" i="4"/>
  <c r="I6" i="4" s="1"/>
  <c r="G5" i="4"/>
  <c r="F5" i="4"/>
  <c r="H5" i="4" s="1"/>
  <c r="F4" i="4"/>
  <c r="H4" i="4" s="1"/>
  <c r="I6" i="5" l="1"/>
  <c r="I13" i="5"/>
  <c r="I13" i="6"/>
  <c r="I5" i="5"/>
  <c r="I6" i="6"/>
  <c r="J23" i="9"/>
  <c r="J27" i="9"/>
  <c r="J24" i="9"/>
  <c r="J28" i="9"/>
  <c r="J25" i="9"/>
  <c r="J29" i="9"/>
  <c r="J22" i="9"/>
  <c r="J26" i="9"/>
  <c r="J30" i="9"/>
  <c r="I5" i="4"/>
  <c r="I4" i="4"/>
  <c r="J36" i="8"/>
  <c r="I21" i="7"/>
  <c r="I4" i="6"/>
  <c r="I5" i="6"/>
  <c r="I11" i="5"/>
  <c r="I4" i="5"/>
  <c r="I9" i="4"/>
  <c r="I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000-000001000000}">
      <text>
        <r>
          <rPr>
            <sz val="11"/>
            <color theme="1"/>
            <rFont val="Calibri"/>
            <family val="2"/>
            <scheme val="minor"/>
          </rPr>
          <t>======
ID#AAABEj7hzr8
tc={238D0E76-AB21-4B4C-B1B6-1F7829D3D0B8}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5" authorId="0" shapeId="0" xr:uid="{00000000-0006-0000-0000-000002000000}">
      <text>
        <r>
          <rPr>
            <sz val="11"/>
            <color theme="1"/>
            <rFont val="Calibri"/>
            <family val="2"/>
            <scheme val="minor"/>
          </rPr>
          <t>======
ID#AAABEj7hzr4
tc={9A456C12-CB2B-864F-AAD8-5C236A7360B0}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6" authorId="0" shapeId="0" xr:uid="{00000000-0006-0000-0000-000003000000}">
      <text>
        <r>
          <rPr>
            <sz val="11"/>
            <color theme="1"/>
            <rFont val="Calibri"/>
            <family val="2"/>
            <scheme val="minor"/>
          </rPr>
          <t>======
ID#AAABEj7hzr0
tc={C580712F-BDC8-2044-8BB3-9B92B4108702}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7" authorId="0" shapeId="0" xr:uid="{00000000-0006-0000-0000-000008000000}">
      <text>
        <r>
          <rPr>
            <sz val="11"/>
            <color theme="1"/>
            <rFont val="Calibri"/>
            <family val="2"/>
            <scheme val="minor"/>
          </rPr>
          <t>======
ID#AAABEj7hzq4
tc={8F71206F-C38E-894C-8CA5-B4C18A4E2086}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8" authorId="0" shapeId="0" xr:uid="{00000000-0006-0000-0000-00000B000000}">
      <text>
        <r>
          <rPr>
            <sz val="11"/>
            <color theme="1"/>
            <rFont val="Calibri"/>
            <family val="2"/>
            <scheme val="minor"/>
          </rPr>
          <t>======
ID#AAABEj7hzqg
tc={D6518186-20C2-7B4F-956A-1BFDB9A305ED}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9" authorId="0" shapeId="0" xr:uid="{00000000-0006-0000-0000-000006000000}">
      <text>
        <r>
          <rPr>
            <sz val="11"/>
            <color theme="1"/>
            <rFont val="Calibri"/>
            <family val="2"/>
            <scheme val="minor"/>
          </rPr>
          <t>======
ID#AAABEj7hzrI
tc={E952A3D7-427E-6D4C-9952-306133D4152B}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10" authorId="0" shapeId="0" xr:uid="{00000000-0006-0000-0000-000005000000}">
      <text>
        <r>
          <rPr>
            <sz val="11"/>
            <color theme="1"/>
            <rFont val="Calibri"/>
            <family val="2"/>
            <scheme val="minor"/>
          </rPr>
          <t>======
ID#AAABEj7hzrg
tc={58010FF4-CB71-884C-9858-AF9B588AAB7A}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0" authorId="0" shapeId="0" xr:uid="{00000000-0006-0000-0000-000007000000}">
      <text>
        <r>
          <rPr>
            <sz val="11"/>
            <color theme="1"/>
            <rFont val="Calibri"/>
            <family val="2"/>
            <scheme val="minor"/>
          </rPr>
          <t>======
ID#AAABEj7hzrA
tc={809B5787-27A6-8B44-99E4-600B7AB25119}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 ref="D11" authorId="0" shapeId="0" xr:uid="{00000000-0006-0000-0000-00000C000000}">
      <text>
        <r>
          <rPr>
            <sz val="11"/>
            <color theme="1"/>
            <rFont val="Calibri"/>
            <family val="2"/>
            <scheme val="minor"/>
          </rPr>
          <t>======
ID#AAABEj7hzqQ
tc={5D23B727-6514-6440-9D5A-4D03F5FB2FF7}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1" authorId="0" shapeId="0" xr:uid="{00000000-0006-0000-0000-000004000000}">
      <text>
        <r>
          <rPr>
            <sz val="11"/>
            <color theme="1"/>
            <rFont val="Calibri"/>
            <family val="2"/>
            <scheme val="minor"/>
          </rPr>
          <t>======
ID#AAABEj7hzrs
tc={2685B849-192A-ED41-8462-831C4538E94B}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List>
  <extLst>
    <ext xmlns:r="http://schemas.openxmlformats.org/officeDocument/2006/relationships" uri="GoogleSheetsCustomDataVersion2">
      <go:sheetsCustomData xmlns:go="http://customooxmlschemas.google.com/" r:id="rId1" roundtripDataSignature="AMtx7mgVF4f74joqRssLXOnV/yH31Tu+6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100-000007000000}">
      <text>
        <r>
          <rPr>
            <sz val="11"/>
            <color theme="1"/>
            <rFont val="Calibri"/>
            <family val="2"/>
            <scheme val="minor"/>
          </rPr>
          <t>======
ID#AAABEj7hzqo
tc={D7FB55A6-67AA-5D4C-BA5B-A27F9392A6E4}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5" authorId="0" shapeId="0" xr:uid="{00000000-0006-0000-0100-000002000000}">
      <text>
        <r>
          <rPr>
            <sz val="11"/>
            <color theme="1"/>
            <rFont val="Calibri"/>
            <family val="2"/>
            <scheme val="minor"/>
          </rPr>
          <t>======
ID#AAABEj7hzrc
tc={4D62F608-127D-8D43-9BE9-292EEE463292}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6" authorId="0" shapeId="0" xr:uid="{00000000-0006-0000-0100-000008000000}">
      <text>
        <r>
          <rPr>
            <sz val="11"/>
            <color theme="1"/>
            <rFont val="Calibri"/>
            <family val="2"/>
            <scheme val="minor"/>
          </rPr>
          <t>======
ID#AAABEj7hzqc
tc={C3D281FC-0B03-F04E-862A-E70BE3A7A815}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7" authorId="0" shapeId="0" xr:uid="{00000000-0006-0000-0100-000004000000}">
      <text>
        <r>
          <rPr>
            <sz val="11"/>
            <color theme="1"/>
            <rFont val="Calibri"/>
            <family val="2"/>
            <scheme val="minor"/>
          </rPr>
          <t>======
ID#AAABEj7hzrQ
tc={7FC032F5-1385-7649-B437-5FB9CF58584B}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8" authorId="0" shapeId="0" xr:uid="{00000000-0006-0000-0100-00000A000000}">
      <text>
        <r>
          <rPr>
            <sz val="11"/>
            <color theme="1"/>
            <rFont val="Calibri"/>
            <family val="2"/>
            <scheme val="minor"/>
          </rPr>
          <t>======
ID#AAABEj7hzqI
tc={E43677CF-69CA-D84A-8E1E-2C1FA4B85A15}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9" authorId="0" shapeId="0" xr:uid="{00000000-0006-0000-0100-00000B000000}">
      <text>
        <r>
          <rPr>
            <sz val="11"/>
            <color theme="1"/>
            <rFont val="Calibri"/>
            <family val="2"/>
            <scheme val="minor"/>
          </rPr>
          <t>======
ID#AAABEj7hzqA
tc={3BA72CDA-57EC-2842-9F19-A5FAF4A7C588}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10" authorId="0" shapeId="0" xr:uid="{00000000-0006-0000-0100-000005000000}">
      <text>
        <r>
          <rPr>
            <sz val="11"/>
            <color theme="1"/>
            <rFont val="Calibri"/>
            <family val="2"/>
            <scheme val="minor"/>
          </rPr>
          <t>======
ID#AAABEj7hzrE
tc={AF2A86AB-AF82-724D-A6EC-C285110FF065}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0" authorId="0" shapeId="0" xr:uid="{00000000-0006-0000-0100-000006000000}">
      <text>
        <r>
          <rPr>
            <sz val="11"/>
            <color theme="1"/>
            <rFont val="Calibri"/>
            <family val="2"/>
            <scheme val="minor"/>
          </rPr>
          <t>======
ID#AAABEj7hzq0
tc={88DF8413-F90F-DE42-AD74-9E1E2482463E}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 ref="D11" authorId="0" shapeId="0" xr:uid="{00000000-0006-0000-0100-00000C000000}">
      <text>
        <r>
          <rPr>
            <sz val="11"/>
            <color theme="1"/>
            <rFont val="Calibri"/>
            <family val="2"/>
            <scheme val="minor"/>
          </rPr>
          <t>======
ID#AAABEj7hzp8
tc={246241BE-9863-E646-81BD-4E2D168954D6}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1" authorId="0" shapeId="0" xr:uid="{00000000-0006-0000-0100-000009000000}">
      <text>
        <r>
          <rPr>
            <sz val="11"/>
            <color theme="1"/>
            <rFont val="Calibri"/>
            <family val="2"/>
            <scheme val="minor"/>
          </rPr>
          <t>======
ID#AAABEj7hzqY
tc={E2C87DBB-FBE2-8D44-9DD3-5FE30B46A154}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List>
  <extLst>
    <ext xmlns:r="http://schemas.openxmlformats.org/officeDocument/2006/relationships" uri="GoogleSheetsCustomDataVersion2">
      <go:sheetsCustomData xmlns:go="http://customooxmlschemas.google.com/" r:id="rId1" roundtripDataSignature="AMtx7mgR6ukl9sGOkebZk086Qzlq2CTpO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200-000009000000}">
      <text>
        <r>
          <rPr>
            <sz val="11"/>
            <color rgb="FF000000"/>
            <rFont val="Calibri"/>
            <family val="2"/>
          </rPr>
          <t xml:space="preserve">======
</t>
        </r>
        <r>
          <rPr>
            <sz val="11"/>
            <color rgb="FF000000"/>
            <rFont val="Calibri"/>
            <family val="2"/>
          </rPr>
          <t xml:space="preserve">ID#AAABEj7hzqk
</t>
        </r>
        <r>
          <rPr>
            <sz val="11"/>
            <color rgb="FF000000"/>
            <rFont val="Calibri"/>
            <family val="2"/>
          </rPr>
          <t xml:space="preserve">tc={80773136-CCD1-6946-9C99-44C78B06D2D5}    (2024-01-18 13:54:39)
</t>
        </r>
        <r>
          <rPr>
            <sz val="11"/>
            <color rgb="FF000000"/>
            <rFont val="Calibri"/>
            <family val="2"/>
          </rPr>
          <t xml:space="preserve">[Σχόλιο σε νήμα]
</t>
        </r>
        <r>
          <rPr>
            <sz val="11"/>
            <color rgb="FF000000"/>
            <rFont val="Calibri"/>
            <family val="2"/>
          </rPr>
          <t xml:space="preserve">
</t>
        </r>
        <r>
          <rPr>
            <sz val="11"/>
            <color rgb="FF000000"/>
            <rFont val="Calibri"/>
            <family val="2"/>
          </rPr>
          <t xml:space="preserve">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t>
        </r>
        <r>
          <rPr>
            <sz val="11"/>
            <color rgb="FF000000"/>
            <rFont val="Calibri"/>
            <family val="2"/>
          </rPr>
          <t xml:space="preserve">
</t>
        </r>
        <r>
          <rPr>
            <sz val="11"/>
            <color rgb="FF000000"/>
            <rFont val="Calibri"/>
            <family val="2"/>
          </rPr>
          <t xml:space="preserve">Σχόλιο:
</t>
        </r>
        <r>
          <rPr>
            <sz val="11"/>
            <color rgb="FF000000"/>
            <rFont val="Calibri"/>
            <family val="2"/>
          </rPr>
          <t xml:space="preserve">    This pitfall occurs if file extensions such as ".owl", ".rdf", ".ttl", ".n3" and ".rdfxml" are included in an ontology URI. This pitfall is related with the recommendations provided in [9].
</t>
        </r>
        <r>
          <rPr>
            <sz val="11"/>
            <color rgb="FF000000"/>
            <rFont val="Calibri"/>
            <family val="2"/>
          </rPr>
          <t xml:space="preserve">
</t>
        </r>
        <r>
          <rPr>
            <sz val="11"/>
            <color rgb="FF000000"/>
            <rFont val="Calibri"/>
            <family val="2"/>
          </rPr>
          <t>*This pitfall applies to the ontology in general instead of specific elements.</t>
        </r>
      </text>
    </comment>
    <comment ref="D5" authorId="0" shapeId="0" xr:uid="{00000000-0006-0000-0200-000002000000}">
      <text>
        <r>
          <rPr>
            <sz val="11"/>
            <color theme="1"/>
            <rFont val="Calibri"/>
            <family val="2"/>
            <scheme val="minor"/>
          </rPr>
          <t>======
ID#AAABEj7hzsE
tc={2D551987-0DAB-E141-B42A-0DEC8FA34336}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6" authorId="0" shapeId="0" xr:uid="{00000000-0006-0000-0200-00000A000000}">
      <text>
        <r>
          <rPr>
            <sz val="11"/>
            <color theme="1"/>
            <rFont val="Calibri"/>
            <family val="2"/>
            <scheme val="minor"/>
          </rPr>
          <t>======
ID#AAABEj7hzqU
tc={3DAF1DAF-D60E-F74C-9EDA-A20956648A59}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7" authorId="0" shapeId="0" xr:uid="{00000000-0006-0000-0200-000004000000}">
      <text>
        <r>
          <rPr>
            <sz val="11"/>
            <color theme="1"/>
            <rFont val="Calibri"/>
            <family val="2"/>
            <scheme val="minor"/>
          </rPr>
          <t>======
ID#AAABEj7hzrw
tc={3A6ABEF8-7A74-994D-A7EE-04D276CFA7EF}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8" authorId="0" shapeId="0" xr:uid="{00000000-0006-0000-0200-000003000000}">
      <text>
        <r>
          <rPr>
            <sz val="11"/>
            <color theme="1"/>
            <rFont val="Calibri"/>
            <family val="2"/>
            <scheme val="minor"/>
          </rPr>
          <t>======
ID#AAABEj7hzsA
tc={D8327B7A-334D-C245-A54B-5D5BE5E60A27}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9" authorId="0" shapeId="0" xr:uid="{00000000-0006-0000-0200-000008000000}">
      <text>
        <r>
          <rPr>
            <sz val="11"/>
            <color theme="1"/>
            <rFont val="Calibri"/>
            <family val="2"/>
            <scheme val="minor"/>
          </rPr>
          <t>======
ID#AAABEj7hzq8
tc={E4236658-CFE4-8145-98AE-42522264FFE1}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D10" authorId="0" shapeId="0" xr:uid="{00000000-0006-0000-0200-000005000000}">
      <text>
        <r>
          <rPr>
            <sz val="11"/>
            <color theme="1"/>
            <rFont val="Calibri"/>
            <family val="2"/>
            <scheme val="minor"/>
          </rPr>
          <t>======
ID#AAABEj7hzrk
tc={2A641804-1CD2-6E4E-97EC-210A20D98892}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0" authorId="0" shapeId="0" xr:uid="{00000000-0006-0000-0200-000007000000}">
      <text>
        <r>
          <rPr>
            <sz val="11"/>
            <color theme="1"/>
            <rFont val="Calibri"/>
            <family val="2"/>
            <scheme val="minor"/>
          </rPr>
          <t>======
ID#AAABEj7hzrM
tc={F9C7DD7C-0690-1E4D-B80F-F857DD61912B}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 ref="D11" authorId="0" shapeId="0" xr:uid="{00000000-0006-0000-0200-00000C000000}">
      <text>
        <r>
          <rPr>
            <sz val="11"/>
            <color theme="1"/>
            <rFont val="Calibri"/>
            <family val="2"/>
            <scheme val="minor"/>
          </rPr>
          <t>======
ID#AAABEj7hzqE
tc={0C18DF79-68BF-7744-80D2-6952A4FADC9B}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This pitfall occurs if file extensions such as ".owl", ".rdf", ".ttl", ".n3" and ".rdfxml" are included in an ontology URI. This pitfall is related with the recommendations provided in [9].
*This pitfall applies to the ontology in general instead of specific elements.</t>
        </r>
      </text>
    </comment>
    <comment ref="H11" authorId="0" shapeId="0" xr:uid="{00000000-0006-0000-0200-000006000000}">
      <text>
        <r>
          <rPr>
            <sz val="11"/>
            <color theme="1"/>
            <rFont val="Calibri"/>
            <family val="2"/>
            <scheme val="minor"/>
          </rPr>
          <t>======
ID#AAABEj7hzrY
tc={A284FE49-2AB2-A44C-8BD5-B854B3B5B14C}    (2024-01-18 13:54:39)
[Σχόλιο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org.xml.sax.SAXParseException; systemidQ file/Users/dimitrisdoumanas?desktop/Name File.ttl;lineNumberQ 1;columnnumberQ 1;Content is not allowed in prolog.</t>
        </r>
      </text>
    </comment>
  </commentList>
  <extLst>
    <ext xmlns:r="http://schemas.openxmlformats.org/officeDocument/2006/relationships" uri="GoogleSheetsCustomDataVersion2">
      <go:sheetsCustomData xmlns:go="http://customooxmlschemas.google.com/" r:id="rId1" roundtripDataSignature="AMtx7mi5+GhVf/mgZVimsZ4y7wVWyPZyiQ=="/>
    </ext>
  </extLst>
</comments>
</file>

<file path=xl/sharedStrings.xml><?xml version="1.0" encoding="utf-8"?>
<sst xmlns="http://schemas.openxmlformats.org/spreadsheetml/2006/main" count="471" uniqueCount="101">
  <si>
    <t xml:space="preserve">Prompt: </t>
  </si>
  <si>
    <t>Build an ontology about Search and Rescue missions in wildfires incidents, you will reuse other existing ontologies. In the process you should focus on modeling different aspects of SAR missions, such as environmental conditions, search techniques and equipment, rescue operation teams, and victim identification. Give me the final result in ttl format.</t>
  </si>
  <si>
    <t>LLM</t>
  </si>
  <si>
    <t>Method</t>
  </si>
  <si>
    <t>LLM Response</t>
  </si>
  <si>
    <t>Evaluation</t>
  </si>
  <si>
    <t>Metrics</t>
  </si>
  <si>
    <t>Comparison with "Gold" Ontology</t>
  </si>
  <si>
    <t>Ontology</t>
  </si>
  <si>
    <t>OOPS Results</t>
  </si>
  <si>
    <t>Ontology Reusability</t>
  </si>
  <si>
    <t>Consistent (Pellet Reasoner)</t>
  </si>
  <si>
    <t>Syntactical errors</t>
  </si>
  <si>
    <t>Opened by Protege</t>
  </si>
  <si>
    <t>Axiom</t>
  </si>
  <si>
    <t>Classes</t>
  </si>
  <si>
    <t>Object Properties</t>
  </si>
  <si>
    <t>Data Properties</t>
  </si>
  <si>
    <t>Individuals</t>
  </si>
  <si>
    <t>Precision</t>
  </si>
  <si>
    <t>Recall</t>
  </si>
  <si>
    <t xml:space="preserve">F1 score </t>
  </si>
  <si>
    <t>ChatGPT4</t>
  </si>
  <si>
    <t>One-Shoot</t>
  </si>
  <si>
    <t>ONTOLOGY</t>
  </si>
  <si>
    <t>P36</t>
  </si>
  <si>
    <t>-</t>
  </si>
  <si>
    <t>YES</t>
  </si>
  <si>
    <t>NO</t>
  </si>
  <si>
    <t>Chain-of-thought prompts</t>
  </si>
  <si>
    <t>ChatGPT3.5</t>
  </si>
  <si>
    <t>Bard</t>
  </si>
  <si>
    <t>LLama2</t>
  </si>
  <si>
    <t>Build an ontology about Search and Rescue missions in wildfire incidents. The aim of the ontology is to  represent knowledge related to Search and Rescue missions (e.g., mission, IoT entities, sensors, first search and rescue teams, etc.).  You will reuse other related ontologies, in the process, you should focus on modeling different aspects of SAR missions,  such as environmental conditions, search techniques and equipment, rescue operation teams, and victim identification.  Give the output in ttl format.</t>
  </si>
  <si>
    <t xml:space="preserve">ChatGPT4 </t>
  </si>
  <si>
    <t>geox, sos, foaf, ex</t>
  </si>
  <si>
    <t>Build an ontology about Search and Rescue missions. The aim of the ontology is to represent 
knowledge related to Search and Rescue missions (e.g., mission, IoT entities, sensors, first responders, rescue teams, etc.) and the scope is wildfire in forests.
You will reuse existing related ontologies, in the process, you should focus on modeling different aspects of SAR missions, such as 
environmental conditions, search techniques and equipment, rescue operation teams, and victim identification, data from heterogeneous sensors, etc. Give the output in ttl 
format.</t>
  </si>
  <si>
    <t xml:space="preserve">sar, foaf, geo, ssn </t>
  </si>
  <si>
    <t>Gold</t>
  </si>
  <si>
    <t>Bard-One-shoot</t>
  </si>
  <si>
    <t>GPT-3,5-One-shoot</t>
  </si>
  <si>
    <t>Bard-Chain-of-thought</t>
  </si>
  <si>
    <t>GPT-3,5-Chain-of-Thought</t>
  </si>
  <si>
    <t>GPT-4-One-shoot</t>
  </si>
  <si>
    <t>GPT-4-Chain-of-Thought</t>
  </si>
  <si>
    <t>Llama2-One-shoot</t>
  </si>
  <si>
    <t>Llama2-Chain-of-thought</t>
  </si>
  <si>
    <t>Number of Classes</t>
  </si>
  <si>
    <t>True Positive</t>
  </si>
  <si>
    <t>METRICS ON CLASSES</t>
  </si>
  <si>
    <t>METRICS ON OBJECT PROPERTIES</t>
  </si>
  <si>
    <t>False Positives</t>
  </si>
  <si>
    <t>True Positives</t>
  </si>
  <si>
    <t>False negatives</t>
  </si>
  <si>
    <t>PRECISION</t>
  </si>
  <si>
    <t>RECALL</t>
  </si>
  <si>
    <t>F-1 SCORE</t>
  </si>
  <si>
    <t>Number of Obj. properties</t>
  </si>
  <si>
    <t>XHCOME</t>
  </si>
  <si>
    <t>Bard-XHCOME</t>
  </si>
  <si>
    <t>X-HCOME</t>
  </si>
  <si>
    <t xml:space="preserve">No of Prompts </t>
  </si>
  <si>
    <t>Results</t>
  </si>
  <si>
    <t>Logical axiom count</t>
  </si>
  <si>
    <t>Declaration axioms count</t>
  </si>
  <si>
    <t>Class count</t>
  </si>
  <si>
    <t>Object property count</t>
  </si>
  <si>
    <t>Data property count</t>
  </si>
  <si>
    <t>Individual count</t>
  </si>
  <si>
    <t>Annotation property count</t>
  </si>
  <si>
    <t>After fine-tuning + extra prompts for boosting the ontology</t>
  </si>
  <si>
    <t>1-11</t>
  </si>
  <si>
    <t>GPT-4</t>
  </si>
  <si>
    <t>GPT-3.5</t>
  </si>
  <si>
    <t>BARD (Powered by Gemini Pro)</t>
  </si>
  <si>
    <t>Llama 2</t>
  </si>
  <si>
    <t>GPT4-One-shoot</t>
  </si>
  <si>
    <t>GPT4-Chain-of-Thought</t>
  </si>
  <si>
    <t>METHOD</t>
  </si>
  <si>
    <t>GPT4-XHCOME</t>
  </si>
  <si>
    <t>GPT-3,5-XHCOME</t>
  </si>
  <si>
    <t>BARD-One-shoot</t>
  </si>
  <si>
    <t>BARD-Chain-of-Thought</t>
  </si>
  <si>
    <t>BARD-XHCOME</t>
  </si>
  <si>
    <t>Llama2-One-Shoot</t>
  </si>
  <si>
    <t>Llama2-Chain-of-Thought</t>
  </si>
  <si>
    <t>Llama2-XHCOME</t>
  </si>
  <si>
    <t>Precision ↑from 10% to 17,33%, Recall ↑ from 167,86% to 275%,     F-1 Score ↑ from 127,35% to 228,94%.</t>
  </si>
  <si>
    <t>GPT-4-X-HCOME</t>
  </si>
  <si>
    <t>Precision ↓ 4,76%, Recall ↑ 344%,     F-1 Score ↑  222,95%.</t>
  </si>
  <si>
    <t>Precision ↑from 75% to 250%, Recall ↑ from 144,75% to 389,50%,     F-1 Score ↑ from 131,45% to 365,82%.</t>
  </si>
  <si>
    <t>Precision ↑ from 10,67% to 25,76%, Recall ↓ from 36% to ↑ 33,33%,     F-1 Score ↓ from 27,03 % to ↑ 28,5%.</t>
  </si>
  <si>
    <t>83%%</t>
  </si>
  <si>
    <t>6,25%%</t>
  </si>
  <si>
    <t>Precision ↑from 14,06% to 46%, Recall ↑ from 144,44% to 450%,     F-1 Score ↑ from 108,99% to 330,11%.</t>
  </si>
  <si>
    <t>Precision ↑from 78,72% to 100%, Recall ↑ from 213,64% to 590%,     F-1 Score ↑ from 165,18% to 430,36%.</t>
  </si>
  <si>
    <t>F1-SCORE</t>
  </si>
  <si>
    <t>ORIG.</t>
  </si>
  <si>
    <t>LIGHT</t>
  </si>
  <si>
    <t>PERCENTAGE DIFFERNCE</t>
  </si>
  <si>
    <t>HUMAN LIGHTER 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</si>
</sst>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b/>
      <sz val="11"/>
      <color theme="1"/>
      <name val="Calibri"/>
      <family val="2"/>
    </font>
    <font>
      <sz val="11"/>
      <color theme="1"/>
      <name val="Calibri"/>
      <family val="2"/>
    </font>
    <font>
      <b/>
      <sz val="12"/>
      <color theme="1"/>
      <name val="Calibri"/>
      <family val="2"/>
    </font>
    <font>
      <sz val="11"/>
      <name val="Calibri"/>
      <family val="2"/>
    </font>
    <font>
      <u/>
      <sz val="11"/>
      <color theme="10"/>
      <name val="Calibri"/>
      <family val="2"/>
    </font>
    <font>
      <u/>
      <sz val="11"/>
      <color theme="10"/>
      <name val="Calibri"/>
      <family val="2"/>
    </font>
    <font>
      <u/>
      <sz val="11"/>
      <color theme="10"/>
      <name val="Calibri"/>
      <family val="2"/>
    </font>
    <font>
      <u/>
      <sz val="11"/>
      <color theme="10"/>
      <name val="Calibri"/>
      <family val="2"/>
    </font>
    <font>
      <u/>
      <sz val="11"/>
      <color rgb="FF0000FF"/>
      <name val="Calibri"/>
      <family val="2"/>
    </font>
    <font>
      <u/>
      <sz val="11"/>
      <color rgb="FF0000FF"/>
      <name val="Calibri"/>
      <family val="2"/>
    </font>
    <font>
      <u/>
      <sz val="11"/>
      <color theme="10"/>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10.5"/>
      <color theme="1"/>
      <name val="Calibri"/>
      <family val="2"/>
      <scheme val="minor"/>
    </font>
    <font>
      <sz val="7.5"/>
      <color theme="1"/>
      <name val="Calibri"/>
      <family val="2"/>
      <scheme val="minor"/>
    </font>
    <font>
      <sz val="8"/>
      <color theme="1"/>
      <name val="Calibri"/>
      <family val="2"/>
      <scheme val="minor"/>
    </font>
    <font>
      <sz val="7.5"/>
      <color rgb="FF000000"/>
      <name val="Calibri"/>
      <family val="2"/>
      <scheme val="minor"/>
    </font>
    <font>
      <b/>
      <sz val="7.5"/>
      <color rgb="FF000000"/>
      <name val="Calibri"/>
      <family val="2"/>
      <scheme val="minor"/>
    </font>
    <font>
      <b/>
      <sz val="7.5"/>
      <color theme="1"/>
      <name val="Calibri"/>
      <family val="2"/>
      <scheme val="minor"/>
    </font>
    <font>
      <sz val="11"/>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00B0F0"/>
        <bgColor rgb="FF00B0F0"/>
      </patternFill>
    </fill>
    <fill>
      <patternFill patternType="solid">
        <fgColor rgb="FFFFC000"/>
        <bgColor rgb="FFFFC000"/>
      </patternFill>
    </fill>
    <fill>
      <patternFill patternType="solid">
        <fgColor rgb="FF92D050"/>
        <bgColor rgb="FF92D050"/>
      </patternFill>
    </fill>
    <fill>
      <patternFill patternType="solid">
        <fgColor rgb="FF000000"/>
        <bgColor indexed="6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9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xf>
    <xf numFmtId="0" fontId="2"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1" applyAlignment="1">
      <alignment horizontal="center" vertical="center"/>
    </xf>
    <xf numFmtId="0" fontId="11" fillId="0" borderId="0" xfId="1" applyAlignment="1">
      <alignment horizontal="center" vertical="center" wrapText="1"/>
    </xf>
    <xf numFmtId="0" fontId="11" fillId="0" borderId="0" xfId="1" applyAlignment="1">
      <alignment horizontal="center" wrapText="1"/>
    </xf>
    <xf numFmtId="0" fontId="0" fillId="0" borderId="7" xfId="0" applyBorder="1"/>
    <xf numFmtId="0" fontId="13" fillId="0" borderId="7" xfId="0" applyFont="1" applyBorder="1"/>
    <xf numFmtId="0" fontId="12" fillId="0" borderId="7" xfId="0" applyFont="1" applyBorder="1" applyAlignment="1">
      <alignment horizontal="center"/>
    </xf>
    <xf numFmtId="0" fontId="0" fillId="0" borderId="7" xfId="0" applyBorder="1" applyAlignment="1">
      <alignment horizontal="center"/>
    </xf>
    <xf numFmtId="0" fontId="12" fillId="0" borderId="7" xfId="0" applyFont="1" applyBorder="1" applyAlignment="1">
      <alignment vertical="center"/>
    </xf>
    <xf numFmtId="0" fontId="0" fillId="0" borderId="7" xfId="0" applyBorder="1" applyAlignment="1">
      <alignment vertical="center"/>
    </xf>
    <xf numFmtId="0" fontId="13" fillId="0" borderId="7" xfId="0" applyFont="1" applyBorder="1" applyAlignment="1">
      <alignment horizontal="center"/>
    </xf>
    <xf numFmtId="0" fontId="0" fillId="0" borderId="6" xfId="0" applyBorder="1"/>
    <xf numFmtId="0" fontId="0" fillId="0" borderId="7" xfId="0" applyBorder="1" applyAlignment="1">
      <alignment horizontal="center" vertical="center"/>
    </xf>
    <xf numFmtId="0" fontId="12" fillId="0" borderId="7" xfId="0" applyFont="1" applyBorder="1" applyAlignment="1">
      <alignment horizontal="center" vertical="center"/>
    </xf>
    <xf numFmtId="0" fontId="13" fillId="0" borderId="7" xfId="0" applyFont="1" applyBorder="1" applyAlignment="1">
      <alignment horizontal="center" vertical="center"/>
    </xf>
    <xf numFmtId="0" fontId="15" fillId="0" borderId="7" xfId="0" applyFont="1" applyBorder="1" applyAlignment="1">
      <alignment horizontal="center" vertical="center" wrapText="1"/>
    </xf>
    <xf numFmtId="0" fontId="16" fillId="0" borderId="7" xfId="0" applyFont="1" applyBorder="1" applyAlignment="1">
      <alignment horizontal="center" vertical="center" wrapText="1"/>
    </xf>
    <xf numFmtId="49" fontId="15" fillId="0" borderId="7" xfId="0" applyNumberFormat="1" applyFont="1" applyBorder="1" applyAlignment="1">
      <alignment horizontal="center" vertical="center" wrapText="1"/>
    </xf>
    <xf numFmtId="0" fontId="17" fillId="0" borderId="7" xfId="0" applyFont="1" applyBorder="1" applyAlignment="1">
      <alignment horizontal="center" vertical="center" wrapText="1"/>
    </xf>
    <xf numFmtId="0" fontId="19" fillId="0" borderId="7" xfId="0" applyFont="1" applyBorder="1" applyAlignment="1">
      <alignment vertical="center"/>
    </xf>
    <xf numFmtId="0" fontId="18" fillId="0" borderId="7" xfId="0" applyFont="1" applyBorder="1" applyAlignment="1">
      <alignment horizontal="center" vertical="center"/>
    </xf>
    <xf numFmtId="9" fontId="18" fillId="0" borderId="7" xfId="0" applyNumberFormat="1" applyFont="1" applyBorder="1" applyAlignment="1">
      <alignment horizontal="center" vertical="center"/>
    </xf>
    <xf numFmtId="0" fontId="19" fillId="0" borderId="7" xfId="0" applyFont="1" applyBorder="1" applyAlignment="1">
      <alignment horizontal="left" vertical="center"/>
    </xf>
    <xf numFmtId="10" fontId="18" fillId="0" borderId="7" xfId="0" applyNumberFormat="1" applyFont="1" applyBorder="1" applyAlignment="1">
      <alignment horizontal="center" vertical="center"/>
    </xf>
    <xf numFmtId="0" fontId="19" fillId="0" borderId="7" xfId="0" applyFont="1" applyBorder="1" applyAlignment="1">
      <alignment horizontal="center" vertical="center"/>
    </xf>
    <xf numFmtId="0" fontId="18" fillId="7" borderId="7" xfId="0" applyFont="1" applyFill="1" applyBorder="1" applyAlignment="1">
      <alignment horizontal="center" vertical="center"/>
    </xf>
    <xf numFmtId="0" fontId="18" fillId="7" borderId="7" xfId="0" applyFont="1" applyFill="1" applyBorder="1" applyAlignment="1">
      <alignment vertical="center"/>
    </xf>
    <xf numFmtId="0" fontId="16" fillId="0" borderId="7" xfId="0" applyFont="1" applyBorder="1" applyAlignment="1">
      <alignment horizontal="center" vertical="center"/>
    </xf>
    <xf numFmtId="0" fontId="16" fillId="0" borderId="7" xfId="0" applyFont="1" applyBorder="1"/>
    <xf numFmtId="0" fontId="20" fillId="0" borderId="7" xfId="0" applyFont="1" applyBorder="1"/>
    <xf numFmtId="0" fontId="20" fillId="0" borderId="7" xfId="0" applyFont="1" applyBorder="1" applyAlignment="1">
      <alignment horizontal="center"/>
    </xf>
    <xf numFmtId="0" fontId="16" fillId="0" borderId="7" xfId="0" applyFont="1" applyBorder="1" applyAlignment="1">
      <alignment vertical="center"/>
    </xf>
    <xf numFmtId="0" fontId="16" fillId="0" borderId="7" xfId="0" applyFont="1" applyBorder="1" applyAlignment="1">
      <alignment horizontal="center"/>
    </xf>
    <xf numFmtId="9" fontId="16" fillId="0" borderId="7" xfId="0" applyNumberFormat="1" applyFont="1" applyBorder="1" applyAlignment="1">
      <alignment horizontal="center" vertical="center"/>
    </xf>
    <xf numFmtId="10" fontId="16" fillId="0" borderId="7" xfId="0" applyNumberFormat="1" applyFont="1" applyBorder="1" applyAlignment="1">
      <alignment horizontal="center" vertical="center"/>
    </xf>
    <xf numFmtId="0" fontId="19" fillId="0" borderId="7" xfId="0" applyFont="1" applyBorder="1" applyAlignment="1">
      <alignment horizontal="center" vertical="center" wrapText="1"/>
    </xf>
    <xf numFmtId="0" fontId="12" fillId="0" borderId="0" xfId="0" applyFont="1"/>
    <xf numFmtId="0" fontId="12" fillId="0" borderId="7" xfId="0" applyFont="1" applyBorder="1"/>
    <xf numFmtId="0" fontId="1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4" fillId="0" borderId="6" xfId="0" applyFont="1" applyBorder="1"/>
    <xf numFmtId="0" fontId="3"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0" borderId="4" xfId="0" applyFont="1" applyBorder="1"/>
    <xf numFmtId="0" fontId="4" fillId="0" borderId="5" xfId="0" applyFont="1" applyBorder="1"/>
    <xf numFmtId="0" fontId="3" fillId="6" borderId="3" xfId="0" applyFont="1" applyFill="1" applyBorder="1" applyAlignment="1">
      <alignment horizontal="center" vertical="center"/>
    </xf>
    <xf numFmtId="0" fontId="3" fillId="4" borderId="3" xfId="0" applyFont="1" applyFill="1" applyBorder="1" applyAlignment="1">
      <alignment horizontal="center" vertical="center"/>
    </xf>
    <xf numFmtId="0" fontId="14" fillId="0" borderId="8" xfId="0" applyFont="1" applyBorder="1" applyAlignment="1">
      <alignment horizontal="center"/>
    </xf>
    <xf numFmtId="0" fontId="14" fillId="0" borderId="6" xfId="0" applyFont="1" applyBorder="1" applyAlignment="1">
      <alignment horizontal="center"/>
    </xf>
    <xf numFmtId="0" fontId="17" fillId="0" borderId="9" xfId="0" applyFont="1" applyBorder="1" applyAlignment="1">
      <alignment horizontal="center" wrapText="1"/>
    </xf>
    <xf numFmtId="0" fontId="13" fillId="0" borderId="7" xfId="0" applyFont="1" applyBorder="1" applyAlignment="1">
      <alignment horizontal="center" vertical="center" wrapText="1"/>
    </xf>
    <xf numFmtId="0" fontId="0" fillId="0" borderId="9" xfId="0" applyBorder="1" applyAlignment="1">
      <alignment horizontal="center"/>
    </xf>
    <xf numFmtId="0" fontId="17"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7" xfId="0" applyFont="1" applyBorder="1" applyAlignment="1">
      <alignment horizontal="center" vertical="center"/>
    </xf>
    <xf numFmtId="0" fontId="12" fillId="0" borderId="8" xfId="0" applyFont="1" applyBorder="1" applyAlignment="1">
      <alignment horizontal="center"/>
    </xf>
    <xf numFmtId="0" fontId="0" fillId="0" borderId="8" xfId="0" applyBorder="1" applyAlignment="1">
      <alignment horizontal="center"/>
    </xf>
    <xf numFmtId="0" fontId="19" fillId="0" borderId="6" xfId="0" applyFont="1" applyBorder="1" applyAlignment="1">
      <alignment vertical="center"/>
    </xf>
    <xf numFmtId="0" fontId="18" fillId="0" borderId="6" xfId="0" applyFont="1" applyBorder="1" applyAlignment="1">
      <alignment horizontal="center" vertical="center"/>
    </xf>
    <xf numFmtId="9" fontId="18" fillId="0" borderId="6" xfId="0" applyNumberFormat="1" applyFont="1" applyBorder="1" applyAlignment="1">
      <alignment horizontal="center" vertical="center"/>
    </xf>
    <xf numFmtId="10" fontId="18" fillId="0" borderId="6" xfId="0" applyNumberFormat="1" applyFont="1" applyBorder="1" applyAlignment="1">
      <alignment horizontal="center" vertical="center"/>
    </xf>
    <xf numFmtId="0" fontId="19" fillId="0" borderId="6" xfId="0" applyFont="1" applyBorder="1" applyAlignment="1">
      <alignment horizontal="left" vertical="center"/>
    </xf>
    <xf numFmtId="0" fontId="0" fillId="0" borderId="6" xfId="0" applyFill="1" applyBorder="1"/>
    <xf numFmtId="0" fontId="12" fillId="0" borderId="6" xfId="0" applyFont="1" applyFill="1" applyBorder="1" applyAlignment="1">
      <alignment horizontal="center"/>
    </xf>
    <xf numFmtId="0" fontId="0" fillId="0" borderId="6" xfId="0" applyFill="1" applyBorder="1" applyAlignment="1">
      <alignment horizontal="center"/>
    </xf>
    <xf numFmtId="0" fontId="18" fillId="0" borderId="6" xfId="0" applyFont="1" applyFill="1" applyBorder="1" applyAlignment="1">
      <alignment horizontal="center" vertical="center"/>
    </xf>
    <xf numFmtId="0" fontId="19" fillId="0" borderId="6" xfId="0" applyFont="1" applyFill="1" applyBorder="1" applyAlignment="1">
      <alignment horizontal="center" vertical="center" wrapText="1"/>
    </xf>
    <xf numFmtId="0" fontId="19" fillId="0" borderId="6" xfId="0" applyFont="1" applyFill="1" applyBorder="1" applyAlignment="1">
      <alignment horizontal="center" vertical="center"/>
    </xf>
    <xf numFmtId="0" fontId="19" fillId="0" borderId="6" xfId="0" applyFont="1" applyFill="1" applyBorder="1" applyAlignment="1">
      <alignment vertical="center"/>
    </xf>
    <xf numFmtId="0" fontId="18" fillId="0" borderId="6" xfId="0" applyFont="1" applyFill="1" applyBorder="1" applyAlignment="1">
      <alignment vertical="center"/>
    </xf>
    <xf numFmtId="9" fontId="18" fillId="0" borderId="6" xfId="0" applyNumberFormat="1" applyFont="1" applyFill="1" applyBorder="1" applyAlignment="1">
      <alignment horizontal="center" vertical="center"/>
    </xf>
    <xf numFmtId="0" fontId="19" fillId="0" borderId="6" xfId="0" applyFont="1" applyFill="1" applyBorder="1" applyAlignment="1">
      <alignment horizontal="left" vertical="center"/>
    </xf>
    <xf numFmtId="0" fontId="16" fillId="0" borderId="6" xfId="0" applyFont="1" applyFill="1" applyBorder="1" applyAlignment="1">
      <alignment horizontal="center" vertical="center"/>
    </xf>
    <xf numFmtId="0" fontId="0" fillId="0" borderId="6" xfId="0" applyFill="1" applyBorder="1" applyAlignment="1">
      <alignment horizontal="center" vertical="center"/>
    </xf>
    <xf numFmtId="0" fontId="12" fillId="0" borderId="6" xfId="0" applyFont="1" applyFill="1" applyBorder="1"/>
    <xf numFmtId="0" fontId="12" fillId="0" borderId="6" xfId="0" applyFont="1" applyFill="1" applyBorder="1" applyAlignment="1">
      <alignment horizontal="center" vertical="center"/>
    </xf>
    <xf numFmtId="0" fontId="0" fillId="0" borderId="6" xfId="0" applyFill="1" applyBorder="1" applyAlignment="1">
      <alignment horizontal="center"/>
    </xf>
  </cellXfs>
  <cellStyles count="2">
    <cellStyle name="Κανονικό" xfId="0" builtinId="0"/>
    <cellStyle name="Υπερ-σύνδεση"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imitrisdoumanas19/New-Experiments-LLMs/blob/main/PROMPT1-BARD-CHAIN-OF-THOUGHT.ttl" TargetMode="External"/><Relationship Id="rId3" Type="http://schemas.openxmlformats.org/officeDocument/2006/relationships/hyperlink" Target="https://github.com/dimitrisdoumanas19/New-Experiments-LLMs/blob/main/PROMPT1-GPT3%2C5-ONE-SHOOT.ttl" TargetMode="External"/><Relationship Id="rId7" Type="http://schemas.openxmlformats.org/officeDocument/2006/relationships/hyperlink" Target="https://github.com/dimitrisdoumanas19/New-Experiments-LLMs/blob/main/PROMPT1-BARD-ONE-SHOOT.ttl" TargetMode="External"/><Relationship Id="rId2" Type="http://schemas.openxmlformats.org/officeDocument/2006/relationships/hyperlink" Target="https://github.com/dimitrisdoumanas19/New-Experiments-LLMs/blob/main/PROMPT1-GPT4-CHAIN-OF-THOUGHTS.ttl" TargetMode="External"/><Relationship Id="rId1" Type="http://schemas.openxmlformats.org/officeDocument/2006/relationships/hyperlink" Target="https://github.com/dimitrisdoumanas19/New-Experiments-LLMs/blob/main/PROMPT1-GPT4-ONE-SHOOT.ttl" TargetMode="External"/><Relationship Id="rId6" Type="http://schemas.openxmlformats.org/officeDocument/2006/relationships/hyperlink" Target="https://github.com/dimitrisdoumanas19/New-Experiments-LLMs/blob/main/PROMPT1-BARD-CHAIN-OF-THOUGHTS.ttl" TargetMode="External"/><Relationship Id="rId5" Type="http://schemas.openxmlformats.org/officeDocument/2006/relationships/hyperlink" Target="https://github.com/dimitrisdoumanas19/New-Experiments-LLMs/blob/main/PROMPT1-LLAMA2-ONE-SHOOT.ttl" TargetMode="External"/><Relationship Id="rId10" Type="http://schemas.openxmlformats.org/officeDocument/2006/relationships/comments" Target="../comments1.xml"/><Relationship Id="rId4" Type="http://schemas.openxmlformats.org/officeDocument/2006/relationships/hyperlink" Target="https://github.com/dimitrisdoumanas19/New-Experiments-LLMs/blob/main/PROMPT1-GPT3%2C5-CHAIN-OF-THOUGHTS.ttl"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dimitrisdoumanas19/New-Experiments-LLMs/blob/main/PROMPT2-BARD-ONE-SHOOT.ttl" TargetMode="External"/><Relationship Id="rId3" Type="http://schemas.openxmlformats.org/officeDocument/2006/relationships/hyperlink" Target="https://github.com/dimitrisdoumanas19/New-Experiments-LLMs/blob/main/PROMPT2-GPT3%2C5-ONE-SHOOT.ttl" TargetMode="External"/><Relationship Id="rId7" Type="http://schemas.openxmlformats.org/officeDocument/2006/relationships/hyperlink" Target="https://github.com/dimitrisdoumanas19/New-Experiments-LLMs/blob/main/PROMPT2-BARD-CHAIN-OF-THOUGHT.ttl" TargetMode="External"/><Relationship Id="rId2" Type="http://schemas.openxmlformats.org/officeDocument/2006/relationships/hyperlink" Target="https://github.com/dimitrisdoumanas19/New-Experiments-LLMs/blob/main/PROMPT2-GPT4-CHAIN-OF-THOUGHTS.ttl" TargetMode="External"/><Relationship Id="rId1" Type="http://schemas.openxmlformats.org/officeDocument/2006/relationships/hyperlink" Target="https://github.com/dimitrisdoumanas19/New-Experiments-LLMs/blob/main/PROMPT2-GPT4-ONE-SHOOT.ttl" TargetMode="External"/><Relationship Id="rId6" Type="http://schemas.openxmlformats.org/officeDocument/2006/relationships/hyperlink" Target="https://github.com/dimitrisdoumanas19/New-Experiments-LLMs/blob/main/PROMPT2-LLAMA2-CHAIN-OF-THOUGHT.ttl" TargetMode="External"/><Relationship Id="rId5" Type="http://schemas.openxmlformats.org/officeDocument/2006/relationships/hyperlink" Target="https://github.com/dimitrisdoumanas19/New-Experiments-LLMs/blob/main/PROMPT2-LLAMA2-ONE-SHOOT.ttl" TargetMode="External"/><Relationship Id="rId10" Type="http://schemas.openxmlformats.org/officeDocument/2006/relationships/comments" Target="../comments2.xml"/><Relationship Id="rId4" Type="http://schemas.openxmlformats.org/officeDocument/2006/relationships/hyperlink" Target="https://github.com/dimitrisdoumanas19/New-Experiments-LLMs/blob/main/PROMPT2-GPT3%2C5-CHAIN-OF-THOUGHTS.ttl" TargetMode="External"/><Relationship Id="rId9"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imitrisdoumanas19/New-Experiments-LLMs/blob/main/PROMPT3-LLAMA2-CHAIN-OF-THOUGHT.ttl" TargetMode="External"/><Relationship Id="rId3" Type="http://schemas.openxmlformats.org/officeDocument/2006/relationships/hyperlink" Target="https://github.com/dimitrisdoumanas19/New-Experiments-LLMs/blob/main/PROMPT3-GPT3%2C5-ONE-SHOOT.ttl" TargetMode="External"/><Relationship Id="rId7" Type="http://schemas.openxmlformats.org/officeDocument/2006/relationships/hyperlink" Target="https://github.com/dimitrisdoumanas19/New-Experiments-LLMs/blob/main/PROMPT3-LLAMA2-ONE-SHOOT.ttl" TargetMode="External"/><Relationship Id="rId2" Type="http://schemas.openxmlformats.org/officeDocument/2006/relationships/hyperlink" Target="https://github.com/dimitrisdoumanas19/New-Experiments-LLMs/blob/main/PROMPT3-GPT4-CHAIN-OF-THOUGHTS.ttl" TargetMode="External"/><Relationship Id="rId1" Type="http://schemas.openxmlformats.org/officeDocument/2006/relationships/hyperlink" Target="https://github.com/dimitrisdoumanas19/New-Experiments-LLMs/blob/main/PROMPT3-GPT4-ONE-SHOOT.ttl" TargetMode="External"/><Relationship Id="rId6" Type="http://schemas.openxmlformats.org/officeDocument/2006/relationships/hyperlink" Target="https://github.com/dimitrisdoumanas19/New-Experiments-LLMs/blob/main/PROMPT3-BARD-CHAIN-OF-THOUGHT.ttl" TargetMode="External"/><Relationship Id="rId5" Type="http://schemas.openxmlformats.org/officeDocument/2006/relationships/hyperlink" Target="https://github.com/dimitrisdoumanas19/New-Experiments-LLMs/blob/main/PROMPT3-BARD-ONE-SHOOT.ttl" TargetMode="External"/><Relationship Id="rId10" Type="http://schemas.openxmlformats.org/officeDocument/2006/relationships/comments" Target="../comments3.xml"/><Relationship Id="rId4" Type="http://schemas.openxmlformats.org/officeDocument/2006/relationships/hyperlink" Target="https://github.com/dimitrisdoumanas19/New-Experiments-LLMs/blob/main/PROMPT3-GPT3%2C5-CHAIN-OF-THOUGHTS.ttl" TargetMode="Externa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M10" sqref="M10"/>
    </sheetView>
  </sheetViews>
  <sheetFormatPr baseColWidth="10" defaultColWidth="14.5" defaultRowHeight="15" customHeight="1" x14ac:dyDescent="0.2"/>
  <cols>
    <col min="1" max="1" width="15.33203125" customWidth="1"/>
    <col min="2" max="2" width="24.83203125" customWidth="1"/>
    <col min="3" max="3" width="67.5" customWidth="1"/>
    <col min="4" max="4" width="34.1640625" customWidth="1"/>
    <col min="5" max="5" width="23.6640625" customWidth="1"/>
    <col min="6" max="6" width="20.5" customWidth="1"/>
    <col min="7" max="8" width="15.1640625" customWidth="1"/>
    <col min="9" max="10" width="8.6640625" customWidth="1"/>
    <col min="11" max="11" width="12.6640625" customWidth="1"/>
    <col min="12" max="12" width="12.5" customWidth="1"/>
    <col min="13" max="13" width="11.5" customWidth="1"/>
    <col min="14" max="15" width="8.6640625" customWidth="1"/>
    <col min="16" max="16" width="17.1640625" customWidth="1"/>
    <col min="17" max="27" width="8.6640625" customWidth="1"/>
  </cols>
  <sheetData>
    <row r="1" spans="1:27" ht="80" x14ac:dyDescent="0.2">
      <c r="B1" s="1" t="s">
        <v>0</v>
      </c>
      <c r="C1" s="2" t="s">
        <v>1</v>
      </c>
    </row>
    <row r="2" spans="1:27" ht="16" x14ac:dyDescent="0.2">
      <c r="A2" s="56" t="s">
        <v>2</v>
      </c>
      <c r="B2" s="58" t="s">
        <v>3</v>
      </c>
      <c r="C2" s="3" t="s">
        <v>4</v>
      </c>
      <c r="D2" s="59" t="s">
        <v>5</v>
      </c>
      <c r="E2" s="60"/>
      <c r="F2" s="60"/>
      <c r="G2" s="61"/>
      <c r="H2" s="4"/>
      <c r="I2" s="62" t="s">
        <v>6</v>
      </c>
      <c r="J2" s="60"/>
      <c r="K2" s="60"/>
      <c r="L2" s="60"/>
      <c r="M2" s="61"/>
      <c r="N2" s="63" t="s">
        <v>7</v>
      </c>
      <c r="O2" s="60"/>
      <c r="P2" s="61"/>
    </row>
    <row r="3" spans="1:27" ht="34" x14ac:dyDescent="0.2">
      <c r="A3" s="57"/>
      <c r="B3" s="57"/>
      <c r="C3" s="3" t="s">
        <v>8</v>
      </c>
      <c r="D3" s="5" t="s">
        <v>9</v>
      </c>
      <c r="E3" s="5" t="s">
        <v>10</v>
      </c>
      <c r="F3" s="5" t="s">
        <v>11</v>
      </c>
      <c r="G3" s="5" t="s">
        <v>12</v>
      </c>
      <c r="H3" s="5" t="s">
        <v>13</v>
      </c>
      <c r="I3" s="6" t="s">
        <v>14</v>
      </c>
      <c r="J3" s="6" t="s">
        <v>15</v>
      </c>
      <c r="K3" s="7" t="s">
        <v>16</v>
      </c>
      <c r="L3" s="7" t="s">
        <v>17</v>
      </c>
      <c r="M3" s="6" t="s">
        <v>18</v>
      </c>
      <c r="N3" s="3" t="s">
        <v>19</v>
      </c>
      <c r="O3" s="3" t="s">
        <v>20</v>
      </c>
      <c r="P3" s="3" t="s">
        <v>21</v>
      </c>
    </row>
    <row r="4" spans="1:27" ht="22.5" customHeight="1" x14ac:dyDescent="0.2">
      <c r="A4" s="8" t="s">
        <v>22</v>
      </c>
      <c r="B4" s="9" t="s">
        <v>23</v>
      </c>
      <c r="C4" s="10" t="s">
        <v>24</v>
      </c>
      <c r="D4" s="9" t="s">
        <v>25</v>
      </c>
      <c r="E4" s="2" t="s">
        <v>26</v>
      </c>
      <c r="F4" s="2" t="s">
        <v>27</v>
      </c>
      <c r="G4" s="9" t="s">
        <v>28</v>
      </c>
      <c r="H4" s="9" t="s">
        <v>27</v>
      </c>
      <c r="I4" s="8">
        <v>22</v>
      </c>
      <c r="J4" s="8">
        <v>6</v>
      </c>
      <c r="K4" s="8">
        <v>4</v>
      </c>
      <c r="L4" s="8">
        <v>0</v>
      </c>
      <c r="M4" s="8">
        <v>9</v>
      </c>
      <c r="N4" s="9"/>
      <c r="O4" s="9"/>
      <c r="P4" s="9"/>
    </row>
    <row r="5" spans="1:27" ht="16" x14ac:dyDescent="0.2">
      <c r="A5" s="8" t="s">
        <v>22</v>
      </c>
      <c r="B5" s="8" t="s">
        <v>29</v>
      </c>
      <c r="C5" s="11" t="s">
        <v>24</v>
      </c>
      <c r="D5" s="9" t="s">
        <v>25</v>
      </c>
      <c r="E5" s="9" t="s">
        <v>26</v>
      </c>
      <c r="F5" s="8" t="s">
        <v>27</v>
      </c>
      <c r="G5" s="9" t="s">
        <v>28</v>
      </c>
      <c r="H5" s="9" t="s">
        <v>27</v>
      </c>
      <c r="I5" s="8">
        <v>31</v>
      </c>
      <c r="J5" s="8">
        <v>6</v>
      </c>
      <c r="K5" s="8">
        <v>4</v>
      </c>
      <c r="L5" s="8">
        <v>0</v>
      </c>
      <c r="M5" s="8">
        <v>0</v>
      </c>
      <c r="N5" s="8"/>
      <c r="O5" s="8"/>
      <c r="P5" s="8"/>
      <c r="Q5" s="8"/>
      <c r="R5" s="8"/>
      <c r="S5" s="8"/>
      <c r="T5" s="8"/>
      <c r="U5" s="8"/>
      <c r="V5" s="8"/>
      <c r="W5" s="8"/>
      <c r="X5" s="8"/>
      <c r="Y5" s="8"/>
      <c r="Z5" s="8"/>
      <c r="AA5" s="8"/>
    </row>
    <row r="6" spans="1:27" x14ac:dyDescent="0.2">
      <c r="A6" s="9" t="s">
        <v>30</v>
      </c>
      <c r="B6" s="9" t="s">
        <v>23</v>
      </c>
      <c r="C6" s="12" t="s">
        <v>24</v>
      </c>
      <c r="D6" s="9" t="s">
        <v>25</v>
      </c>
      <c r="E6" s="9" t="s">
        <v>26</v>
      </c>
      <c r="F6" s="9" t="s">
        <v>27</v>
      </c>
      <c r="G6" s="9" t="s">
        <v>28</v>
      </c>
      <c r="H6" s="9" t="s">
        <v>27</v>
      </c>
      <c r="I6" s="9">
        <v>50</v>
      </c>
      <c r="J6" s="9">
        <v>7</v>
      </c>
      <c r="K6" s="9">
        <v>5</v>
      </c>
      <c r="L6" s="9">
        <v>0</v>
      </c>
      <c r="M6" s="9">
        <v>6</v>
      </c>
      <c r="N6" s="9"/>
      <c r="O6" s="9"/>
      <c r="P6" s="9"/>
    </row>
    <row r="7" spans="1:27" x14ac:dyDescent="0.2">
      <c r="A7" s="9" t="s">
        <v>30</v>
      </c>
      <c r="B7" s="8" t="s">
        <v>29</v>
      </c>
      <c r="C7" s="12" t="s">
        <v>24</v>
      </c>
      <c r="D7" s="9" t="s">
        <v>25</v>
      </c>
      <c r="E7" s="9" t="s">
        <v>26</v>
      </c>
      <c r="F7" s="9" t="s">
        <v>27</v>
      </c>
      <c r="G7" s="9" t="s">
        <v>28</v>
      </c>
      <c r="H7" s="9" t="s">
        <v>27</v>
      </c>
      <c r="I7" s="9">
        <v>28</v>
      </c>
      <c r="J7" s="9">
        <v>6</v>
      </c>
      <c r="K7" s="9">
        <v>5</v>
      </c>
      <c r="L7" s="9">
        <v>0</v>
      </c>
      <c r="M7" s="9">
        <v>7</v>
      </c>
      <c r="N7" s="9"/>
      <c r="O7" s="9"/>
      <c r="P7" s="9"/>
    </row>
    <row r="8" spans="1:27" x14ac:dyDescent="0.2">
      <c r="A8" s="8" t="s">
        <v>31</v>
      </c>
      <c r="B8" s="8" t="s">
        <v>23</v>
      </c>
      <c r="C8" s="17" t="s">
        <v>24</v>
      </c>
      <c r="D8" s="8" t="s">
        <v>25</v>
      </c>
      <c r="E8" s="9" t="s">
        <v>26</v>
      </c>
      <c r="F8" s="9" t="s">
        <v>27</v>
      </c>
      <c r="G8" s="9" t="s">
        <v>28</v>
      </c>
      <c r="H8" s="9" t="s">
        <v>27</v>
      </c>
      <c r="I8" s="8">
        <v>28</v>
      </c>
      <c r="J8" s="8">
        <v>13</v>
      </c>
      <c r="K8" s="8">
        <v>0</v>
      </c>
      <c r="L8" s="8">
        <v>0</v>
      </c>
      <c r="M8" s="8">
        <v>0</v>
      </c>
      <c r="N8" s="8"/>
      <c r="O8" s="8"/>
      <c r="P8" s="8"/>
      <c r="Q8" s="8"/>
      <c r="R8" s="8"/>
      <c r="S8" s="8"/>
      <c r="T8" s="8"/>
      <c r="U8" s="8"/>
      <c r="V8" s="8"/>
      <c r="W8" s="8"/>
      <c r="X8" s="8"/>
      <c r="Y8" s="8"/>
      <c r="Z8" s="8"/>
      <c r="AA8" s="8"/>
    </row>
    <row r="9" spans="1:27" ht="16" x14ac:dyDescent="0.2">
      <c r="A9" s="8" t="s">
        <v>31</v>
      </c>
      <c r="B9" s="8" t="s">
        <v>29</v>
      </c>
      <c r="C9" s="18" t="s">
        <v>24</v>
      </c>
      <c r="D9" s="8" t="s">
        <v>25</v>
      </c>
      <c r="E9" s="9" t="s">
        <v>26</v>
      </c>
      <c r="F9" s="9" t="s">
        <v>27</v>
      </c>
      <c r="G9" s="9" t="s">
        <v>28</v>
      </c>
      <c r="H9" s="9" t="s">
        <v>27</v>
      </c>
      <c r="I9" s="8">
        <v>41</v>
      </c>
      <c r="J9" s="8">
        <v>20</v>
      </c>
      <c r="K9" s="8">
        <v>0</v>
      </c>
      <c r="L9" s="8">
        <v>0</v>
      </c>
      <c r="M9" s="8">
        <v>7</v>
      </c>
      <c r="N9" s="8"/>
      <c r="O9" s="8"/>
      <c r="P9" s="8"/>
      <c r="Q9" s="8"/>
      <c r="R9" s="8"/>
      <c r="S9" s="8"/>
      <c r="T9" s="8"/>
      <c r="U9" s="8"/>
      <c r="V9" s="8"/>
      <c r="W9" s="8"/>
      <c r="X9" s="8"/>
      <c r="Y9" s="8"/>
      <c r="Z9" s="8"/>
      <c r="AA9" s="8"/>
    </row>
    <row r="10" spans="1:27" ht="16" x14ac:dyDescent="0.2">
      <c r="A10" s="8" t="s">
        <v>32</v>
      </c>
      <c r="B10" s="8" t="s">
        <v>23</v>
      </c>
      <c r="C10" s="11" t="s">
        <v>24</v>
      </c>
      <c r="D10" s="8" t="s">
        <v>25</v>
      </c>
      <c r="E10" s="8"/>
      <c r="F10" s="8"/>
      <c r="G10" s="8"/>
      <c r="H10" s="2" t="s">
        <v>28</v>
      </c>
      <c r="I10" s="8"/>
      <c r="J10" s="8"/>
      <c r="K10" s="8"/>
      <c r="L10" s="8"/>
      <c r="M10" s="8"/>
      <c r="N10" s="8"/>
      <c r="O10" s="8"/>
      <c r="P10" s="8"/>
      <c r="Q10" s="8"/>
      <c r="R10" s="8"/>
      <c r="S10" s="8"/>
      <c r="T10" s="8"/>
      <c r="U10" s="8"/>
      <c r="V10" s="8"/>
      <c r="W10" s="8"/>
      <c r="X10" s="8"/>
      <c r="Y10" s="8"/>
      <c r="Z10" s="8"/>
      <c r="AA10" s="8"/>
    </row>
    <row r="11" spans="1:27" ht="16" x14ac:dyDescent="0.2">
      <c r="A11" s="8" t="s">
        <v>32</v>
      </c>
      <c r="B11" s="8" t="s">
        <v>29</v>
      </c>
      <c r="C11" s="11" t="s">
        <v>24</v>
      </c>
      <c r="D11" s="8" t="s">
        <v>25</v>
      </c>
      <c r="E11" s="8"/>
      <c r="F11" s="8"/>
      <c r="G11" s="8"/>
      <c r="H11" s="2" t="s">
        <v>28</v>
      </c>
      <c r="I11" s="8"/>
      <c r="J11" s="8"/>
      <c r="K11" s="8"/>
      <c r="L11" s="8"/>
      <c r="M11" s="8"/>
      <c r="N11" s="8"/>
      <c r="O11" s="8"/>
      <c r="P11" s="8"/>
      <c r="Q11" s="8"/>
      <c r="R11" s="8"/>
      <c r="S11" s="8"/>
      <c r="T11" s="8"/>
      <c r="U11" s="8"/>
      <c r="V11" s="8"/>
      <c r="W11" s="8"/>
      <c r="X11" s="8"/>
      <c r="Y11" s="8"/>
      <c r="Z11" s="8"/>
      <c r="AA11" s="8"/>
    </row>
    <row r="12" spans="1:27" x14ac:dyDescent="0.2">
      <c r="C12" s="13"/>
      <c r="D12" s="9"/>
      <c r="E12" s="9"/>
      <c r="F12" s="9"/>
      <c r="G12" s="9"/>
      <c r="H12" s="9"/>
      <c r="I12" s="9"/>
      <c r="J12" s="9"/>
      <c r="K12" s="9"/>
      <c r="L12" s="9"/>
      <c r="M12" s="9"/>
      <c r="N12" s="9"/>
      <c r="O12" s="9"/>
      <c r="P12" s="9"/>
    </row>
    <row r="13" spans="1:27" x14ac:dyDescent="0.2">
      <c r="C13" s="13"/>
      <c r="D13" s="9"/>
      <c r="E13" s="9"/>
      <c r="F13" s="9"/>
      <c r="G13" s="9"/>
      <c r="H13" s="9"/>
      <c r="I13" s="9"/>
      <c r="J13" s="9"/>
      <c r="K13" s="9"/>
      <c r="L13" s="9"/>
      <c r="M13" s="9"/>
      <c r="N13" s="9"/>
      <c r="O13" s="9"/>
      <c r="P13" s="9"/>
    </row>
    <row r="14" spans="1:27" x14ac:dyDescent="0.2">
      <c r="C14" s="13"/>
    </row>
    <row r="15" spans="1:27" x14ac:dyDescent="0.2">
      <c r="C15" s="13"/>
    </row>
    <row r="16" spans="1:27" x14ac:dyDescent="0.2">
      <c r="C16" s="13"/>
    </row>
    <row r="17" spans="3:3" x14ac:dyDescent="0.2">
      <c r="C17" s="13"/>
    </row>
    <row r="18" spans="3:3" x14ac:dyDescent="0.2">
      <c r="C18" s="13"/>
    </row>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
    <mergeCell ref="B2:B3"/>
    <mergeCell ref="D2:G2"/>
    <mergeCell ref="I2:M2"/>
    <mergeCell ref="N2:P2"/>
  </mergeCells>
  <hyperlinks>
    <hyperlink ref="C4" r:id="rId1" xr:uid="{00000000-0004-0000-0000-000000000000}"/>
    <hyperlink ref="C5" r:id="rId2" xr:uid="{00000000-0004-0000-0000-000001000000}"/>
    <hyperlink ref="C6" r:id="rId3" xr:uid="{00000000-0004-0000-0000-000002000000}"/>
    <hyperlink ref="C7" r:id="rId4" xr:uid="{00000000-0004-0000-0000-000003000000}"/>
    <hyperlink ref="C10" r:id="rId5" xr:uid="{00000000-0004-0000-0000-000006000000}"/>
    <hyperlink ref="C11" r:id="rId6" xr:uid="{00000000-0004-0000-0000-000007000000}"/>
    <hyperlink ref="C8" r:id="rId7" xr:uid="{9F5B9389-3D4C-C04C-A637-F15188D23FF0}"/>
    <hyperlink ref="C9" r:id="rId8" xr:uid="{14B4A2D6-F819-7C4D-8DF8-94214C1D34D6}"/>
  </hyperlinks>
  <pageMargins left="0.7" right="0.7" top="0.75" bottom="0.75" header="0" footer="0"/>
  <pageSetup paperSize="9" orientation="portrait"/>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N8" sqref="N8"/>
    </sheetView>
  </sheetViews>
  <sheetFormatPr baseColWidth="10" defaultColWidth="14.5" defaultRowHeight="15" customHeight="1" x14ac:dyDescent="0.2"/>
  <cols>
    <col min="1" max="1" width="15.33203125" customWidth="1"/>
    <col min="2" max="2" width="24.83203125" customWidth="1"/>
    <col min="3" max="3" width="67.5" customWidth="1"/>
    <col min="4" max="4" width="12.83203125" customWidth="1"/>
    <col min="5" max="5" width="17.83203125" customWidth="1"/>
    <col min="6" max="7" width="20.5" customWidth="1"/>
    <col min="8" max="8" width="15.1640625" customWidth="1"/>
    <col min="9" max="10" width="8.6640625" customWidth="1"/>
    <col min="11" max="11" width="12.6640625" customWidth="1"/>
    <col min="12" max="12" width="12.5" customWidth="1"/>
    <col min="13" max="13" width="11.5" customWidth="1"/>
    <col min="14" max="15" width="8.6640625" customWidth="1"/>
    <col min="16" max="16" width="17.1640625" customWidth="1"/>
    <col min="17" max="27" width="8.6640625" customWidth="1"/>
  </cols>
  <sheetData>
    <row r="1" spans="1:27" ht="96" x14ac:dyDescent="0.2">
      <c r="B1" s="1" t="s">
        <v>0</v>
      </c>
      <c r="C1" s="2" t="s">
        <v>33</v>
      </c>
    </row>
    <row r="2" spans="1:27" ht="16" x14ac:dyDescent="0.2">
      <c r="A2" s="56" t="s">
        <v>2</v>
      </c>
      <c r="B2" s="58" t="s">
        <v>3</v>
      </c>
      <c r="C2" s="3" t="s">
        <v>4</v>
      </c>
      <c r="D2" s="59" t="s">
        <v>5</v>
      </c>
      <c r="E2" s="60"/>
      <c r="F2" s="60"/>
      <c r="G2" s="60"/>
      <c r="H2" s="61"/>
      <c r="I2" s="62" t="s">
        <v>6</v>
      </c>
      <c r="J2" s="60"/>
      <c r="K2" s="60"/>
      <c r="L2" s="60"/>
      <c r="M2" s="61"/>
      <c r="N2" s="63" t="s">
        <v>7</v>
      </c>
      <c r="O2" s="60"/>
      <c r="P2" s="61"/>
    </row>
    <row r="3" spans="1:27" ht="34" x14ac:dyDescent="0.2">
      <c r="A3" s="57"/>
      <c r="B3" s="57"/>
      <c r="C3" s="3" t="s">
        <v>8</v>
      </c>
      <c r="D3" s="5" t="s">
        <v>9</v>
      </c>
      <c r="E3" s="5" t="s">
        <v>10</v>
      </c>
      <c r="F3" s="5" t="s">
        <v>11</v>
      </c>
      <c r="G3" s="5" t="s">
        <v>12</v>
      </c>
      <c r="H3" s="5" t="s">
        <v>13</v>
      </c>
      <c r="I3" s="6" t="s">
        <v>14</v>
      </c>
      <c r="J3" s="6" t="s">
        <v>15</v>
      </c>
      <c r="K3" s="7" t="s">
        <v>16</v>
      </c>
      <c r="L3" s="7" t="s">
        <v>17</v>
      </c>
      <c r="M3" s="6" t="s">
        <v>18</v>
      </c>
      <c r="N3" s="3" t="s">
        <v>19</v>
      </c>
      <c r="O3" s="3" t="s">
        <v>20</v>
      </c>
      <c r="P3" s="3" t="s">
        <v>21</v>
      </c>
    </row>
    <row r="4" spans="1:27" ht="16" x14ac:dyDescent="0.2">
      <c r="A4" s="8" t="s">
        <v>34</v>
      </c>
      <c r="B4" s="9" t="s">
        <v>23</v>
      </c>
      <c r="C4" s="10" t="s">
        <v>24</v>
      </c>
      <c r="D4" s="9" t="s">
        <v>25</v>
      </c>
      <c r="E4" s="2" t="s">
        <v>26</v>
      </c>
      <c r="F4" s="9" t="s">
        <v>27</v>
      </c>
      <c r="G4" s="9" t="s">
        <v>28</v>
      </c>
      <c r="H4" s="9" t="s">
        <v>27</v>
      </c>
      <c r="I4" s="8">
        <v>62</v>
      </c>
      <c r="J4" s="8">
        <v>13</v>
      </c>
      <c r="K4" s="8">
        <v>7</v>
      </c>
      <c r="L4" s="8">
        <v>0</v>
      </c>
      <c r="M4" s="8">
        <v>0</v>
      </c>
    </row>
    <row r="5" spans="1:27" x14ac:dyDescent="0.2">
      <c r="A5" s="8" t="s">
        <v>22</v>
      </c>
      <c r="B5" s="8" t="s">
        <v>29</v>
      </c>
      <c r="C5" s="10" t="s">
        <v>24</v>
      </c>
      <c r="D5" s="9" t="s">
        <v>25</v>
      </c>
      <c r="E5" s="8" t="s">
        <v>26</v>
      </c>
      <c r="F5" s="9" t="s">
        <v>27</v>
      </c>
      <c r="G5" s="9" t="s">
        <v>28</v>
      </c>
      <c r="H5" s="9" t="s">
        <v>27</v>
      </c>
      <c r="I5" s="8">
        <v>42</v>
      </c>
      <c r="J5" s="8">
        <v>12</v>
      </c>
      <c r="K5" s="8">
        <v>0</v>
      </c>
      <c r="L5" s="8">
        <v>6</v>
      </c>
      <c r="M5" s="8">
        <v>0</v>
      </c>
      <c r="N5" s="8"/>
      <c r="O5" s="8"/>
      <c r="P5" s="8"/>
      <c r="Q5" s="8"/>
      <c r="R5" s="8"/>
      <c r="S5" s="8"/>
      <c r="T5" s="8"/>
      <c r="U5" s="8"/>
      <c r="V5" s="8"/>
      <c r="W5" s="8"/>
      <c r="X5" s="8"/>
      <c r="Y5" s="8"/>
      <c r="Z5" s="8"/>
      <c r="AA5" s="8"/>
    </row>
    <row r="6" spans="1:27" x14ac:dyDescent="0.2">
      <c r="A6" s="9" t="s">
        <v>30</v>
      </c>
      <c r="B6" s="9" t="s">
        <v>23</v>
      </c>
      <c r="C6" s="10" t="s">
        <v>24</v>
      </c>
      <c r="D6" s="9" t="s">
        <v>25</v>
      </c>
      <c r="E6" s="9" t="s">
        <v>26</v>
      </c>
      <c r="F6" s="9" t="s">
        <v>27</v>
      </c>
      <c r="G6" s="9" t="s">
        <v>28</v>
      </c>
      <c r="H6" s="9" t="s">
        <v>27</v>
      </c>
      <c r="I6" s="8">
        <v>44</v>
      </c>
      <c r="J6" s="8">
        <v>6</v>
      </c>
      <c r="K6" s="8">
        <v>5</v>
      </c>
      <c r="L6" s="8">
        <v>0</v>
      </c>
      <c r="M6" s="8">
        <v>6</v>
      </c>
    </row>
    <row r="7" spans="1:27" x14ac:dyDescent="0.2">
      <c r="A7" s="9" t="s">
        <v>30</v>
      </c>
      <c r="B7" s="8" t="s">
        <v>29</v>
      </c>
      <c r="C7" s="10" t="s">
        <v>24</v>
      </c>
      <c r="D7" s="9" t="s">
        <v>25</v>
      </c>
      <c r="E7" s="9" t="s">
        <v>35</v>
      </c>
      <c r="F7" s="9" t="s">
        <v>27</v>
      </c>
      <c r="G7" s="9" t="s">
        <v>28</v>
      </c>
      <c r="H7" s="9" t="s">
        <v>27</v>
      </c>
      <c r="I7" s="8">
        <v>23</v>
      </c>
      <c r="J7" s="8">
        <v>17</v>
      </c>
      <c r="K7" s="8">
        <v>0</v>
      </c>
      <c r="L7" s="8">
        <v>2</v>
      </c>
      <c r="M7" s="8">
        <v>0</v>
      </c>
    </row>
    <row r="8" spans="1:27" ht="16" x14ac:dyDescent="0.2">
      <c r="A8" s="9" t="s">
        <v>31</v>
      </c>
      <c r="B8" s="9" t="s">
        <v>23</v>
      </c>
      <c r="C8" s="18" t="s">
        <v>24</v>
      </c>
      <c r="D8" s="9" t="s">
        <v>25</v>
      </c>
      <c r="E8" s="9" t="s">
        <v>26</v>
      </c>
      <c r="F8" s="9" t="s">
        <v>27</v>
      </c>
      <c r="G8" s="9" t="s">
        <v>28</v>
      </c>
      <c r="H8" s="9" t="s">
        <v>27</v>
      </c>
      <c r="I8" s="8">
        <v>25</v>
      </c>
      <c r="J8" s="8">
        <v>14</v>
      </c>
      <c r="K8" s="8">
        <v>0</v>
      </c>
      <c r="L8" s="8">
        <v>0</v>
      </c>
      <c r="M8" s="8">
        <v>0</v>
      </c>
    </row>
    <row r="9" spans="1:27" ht="16" x14ac:dyDescent="0.2">
      <c r="A9" s="9" t="s">
        <v>31</v>
      </c>
      <c r="B9" s="8" t="s">
        <v>29</v>
      </c>
      <c r="C9" s="19" t="s">
        <v>24</v>
      </c>
      <c r="D9" s="9" t="s">
        <v>25</v>
      </c>
      <c r="E9" s="9" t="s">
        <v>26</v>
      </c>
      <c r="F9" s="9" t="s">
        <v>27</v>
      </c>
      <c r="G9" s="9" t="s">
        <v>28</v>
      </c>
      <c r="H9" s="9" t="s">
        <v>27</v>
      </c>
      <c r="I9" s="8">
        <v>48</v>
      </c>
      <c r="J9" s="8">
        <v>21</v>
      </c>
      <c r="K9" s="8">
        <v>15</v>
      </c>
      <c r="L9" s="8">
        <v>0</v>
      </c>
      <c r="M9" s="8">
        <v>0</v>
      </c>
    </row>
    <row r="10" spans="1:27" ht="16" x14ac:dyDescent="0.2">
      <c r="A10" s="9" t="s">
        <v>32</v>
      </c>
      <c r="B10" s="9" t="s">
        <v>23</v>
      </c>
      <c r="C10" s="11" t="s">
        <v>24</v>
      </c>
      <c r="D10" s="9" t="s">
        <v>25</v>
      </c>
      <c r="H10" s="2" t="s">
        <v>28</v>
      </c>
    </row>
    <row r="11" spans="1:27" ht="16" x14ac:dyDescent="0.2">
      <c r="A11" s="9" t="s">
        <v>32</v>
      </c>
      <c r="B11" s="8" t="s">
        <v>29</v>
      </c>
      <c r="C11" s="14" t="s">
        <v>24</v>
      </c>
      <c r="D11" s="9" t="s">
        <v>25</v>
      </c>
      <c r="H11" s="2" t="s">
        <v>28</v>
      </c>
    </row>
    <row r="12" spans="1:27" x14ac:dyDescent="0.2">
      <c r="C12" s="13"/>
    </row>
    <row r="13" spans="1:27" x14ac:dyDescent="0.2">
      <c r="C13" s="13"/>
    </row>
    <row r="14" spans="1:27" x14ac:dyDescent="0.2">
      <c r="C14" s="13"/>
    </row>
    <row r="15" spans="1:27" x14ac:dyDescent="0.2">
      <c r="C15" s="13"/>
    </row>
    <row r="16" spans="1:27" x14ac:dyDescent="0.2">
      <c r="C16" s="13"/>
    </row>
    <row r="17" spans="3:3" x14ac:dyDescent="0.2">
      <c r="C17" s="13"/>
    </row>
    <row r="18" spans="3:3" x14ac:dyDescent="0.2">
      <c r="C18" s="13"/>
    </row>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
    <mergeCell ref="B2:B3"/>
    <mergeCell ref="D2:H2"/>
    <mergeCell ref="I2:M2"/>
    <mergeCell ref="N2:P2"/>
  </mergeCells>
  <hyperlinks>
    <hyperlink ref="C4" r:id="rId1" xr:uid="{00000000-0004-0000-0100-000000000000}"/>
    <hyperlink ref="C5" r:id="rId2" xr:uid="{00000000-0004-0000-0100-000001000000}"/>
    <hyperlink ref="C6" r:id="rId3" xr:uid="{00000000-0004-0000-0100-000002000000}"/>
    <hyperlink ref="C7" r:id="rId4" xr:uid="{00000000-0004-0000-0100-000003000000}"/>
    <hyperlink ref="C10" r:id="rId5" xr:uid="{00000000-0004-0000-0100-000006000000}"/>
    <hyperlink ref="C11" r:id="rId6" xr:uid="{00000000-0004-0000-0100-000007000000}"/>
    <hyperlink ref="C9" r:id="rId7" xr:uid="{152D169C-115B-A748-82BA-3A497452BAEB}"/>
    <hyperlink ref="C8" r:id="rId8" xr:uid="{EE25C3E7-7409-F74B-B71B-E911DD8C4E5C}"/>
  </hyperlinks>
  <pageMargins left="0.7" right="0.7" top="0.75" bottom="0.75" header="0" footer="0"/>
  <pageSetup orientation="landscape"/>
  <legacy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election activeCell="D4" sqref="D4"/>
    </sheetView>
  </sheetViews>
  <sheetFormatPr baseColWidth="10" defaultColWidth="14.5" defaultRowHeight="15" customHeight="1" x14ac:dyDescent="0.2"/>
  <cols>
    <col min="1" max="1" width="15.33203125" customWidth="1"/>
    <col min="2" max="2" width="24.83203125" customWidth="1"/>
    <col min="3" max="3" width="67.5" customWidth="1"/>
    <col min="4" max="4" width="12.83203125" customWidth="1"/>
    <col min="5" max="5" width="17.83203125" customWidth="1"/>
    <col min="6" max="7" width="20.5" customWidth="1"/>
    <col min="8" max="8" width="15.1640625" customWidth="1"/>
    <col min="9" max="10" width="8.6640625" customWidth="1"/>
    <col min="11" max="11" width="12.6640625" customWidth="1"/>
    <col min="12" max="12" width="12.5" customWidth="1"/>
    <col min="13" max="13" width="11.5" customWidth="1"/>
    <col min="14" max="15" width="8.6640625" customWidth="1"/>
    <col min="16" max="16" width="17.1640625" customWidth="1"/>
    <col min="17" max="27" width="8.6640625" customWidth="1"/>
  </cols>
  <sheetData>
    <row r="1" spans="1:27" ht="144" x14ac:dyDescent="0.2">
      <c r="B1" s="1" t="s">
        <v>0</v>
      </c>
      <c r="C1" s="2" t="s">
        <v>36</v>
      </c>
    </row>
    <row r="2" spans="1:27" ht="16" x14ac:dyDescent="0.2">
      <c r="A2" s="56" t="s">
        <v>2</v>
      </c>
      <c r="B2" s="58" t="s">
        <v>3</v>
      </c>
      <c r="C2" s="3" t="s">
        <v>4</v>
      </c>
      <c r="D2" s="59" t="s">
        <v>5</v>
      </c>
      <c r="E2" s="60"/>
      <c r="F2" s="60"/>
      <c r="G2" s="60"/>
      <c r="H2" s="61"/>
      <c r="I2" s="62" t="s">
        <v>6</v>
      </c>
      <c r="J2" s="60"/>
      <c r="K2" s="60"/>
      <c r="L2" s="60"/>
      <c r="M2" s="61"/>
      <c r="N2" s="63" t="s">
        <v>7</v>
      </c>
      <c r="O2" s="60"/>
      <c r="P2" s="61"/>
    </row>
    <row r="3" spans="1:27" ht="34" x14ac:dyDescent="0.2">
      <c r="A3" s="57"/>
      <c r="B3" s="57"/>
      <c r="C3" s="3" t="s">
        <v>8</v>
      </c>
      <c r="D3" s="5" t="s">
        <v>9</v>
      </c>
      <c r="E3" s="5" t="s">
        <v>10</v>
      </c>
      <c r="F3" s="5" t="s">
        <v>11</v>
      </c>
      <c r="G3" s="5" t="s">
        <v>12</v>
      </c>
      <c r="H3" s="5" t="s">
        <v>13</v>
      </c>
      <c r="I3" s="6" t="s">
        <v>14</v>
      </c>
      <c r="J3" s="6" t="s">
        <v>15</v>
      </c>
      <c r="K3" s="7" t="s">
        <v>16</v>
      </c>
      <c r="L3" s="7" t="s">
        <v>17</v>
      </c>
      <c r="M3" s="6" t="s">
        <v>18</v>
      </c>
      <c r="N3" s="3" t="s">
        <v>19</v>
      </c>
      <c r="O3" s="3" t="s">
        <v>20</v>
      </c>
      <c r="P3" s="3" t="s">
        <v>21</v>
      </c>
    </row>
    <row r="4" spans="1:27" ht="16" x14ac:dyDescent="0.2">
      <c r="A4" s="8" t="s">
        <v>34</v>
      </c>
      <c r="B4" s="9" t="s">
        <v>23</v>
      </c>
      <c r="C4" s="10" t="s">
        <v>24</v>
      </c>
      <c r="D4" s="9" t="s">
        <v>25</v>
      </c>
      <c r="E4" s="2" t="s">
        <v>37</v>
      </c>
      <c r="F4" s="8" t="s">
        <v>27</v>
      </c>
      <c r="G4" s="8" t="s">
        <v>28</v>
      </c>
      <c r="H4" s="8" t="s">
        <v>27</v>
      </c>
      <c r="I4" s="8">
        <v>29</v>
      </c>
      <c r="J4" s="8">
        <v>8</v>
      </c>
      <c r="K4" s="8">
        <v>7</v>
      </c>
      <c r="L4" s="8">
        <v>0</v>
      </c>
      <c r="M4" s="8">
        <v>0</v>
      </c>
    </row>
    <row r="5" spans="1:27" x14ac:dyDescent="0.2">
      <c r="A5" s="8" t="s">
        <v>22</v>
      </c>
      <c r="B5" s="8" t="s">
        <v>29</v>
      </c>
      <c r="C5" s="10" t="s">
        <v>24</v>
      </c>
      <c r="D5" s="9" t="s">
        <v>25</v>
      </c>
      <c r="E5" s="8" t="s">
        <v>26</v>
      </c>
      <c r="F5" s="8" t="s">
        <v>27</v>
      </c>
      <c r="G5" s="8" t="s">
        <v>28</v>
      </c>
      <c r="H5" s="8" t="s">
        <v>27</v>
      </c>
      <c r="I5" s="8">
        <v>27</v>
      </c>
      <c r="J5" s="8">
        <v>5</v>
      </c>
      <c r="K5" s="8">
        <v>3</v>
      </c>
      <c r="L5" s="8">
        <v>2</v>
      </c>
      <c r="M5" s="8">
        <v>4</v>
      </c>
      <c r="N5" s="8"/>
      <c r="O5" s="8"/>
      <c r="P5" s="8"/>
      <c r="Q5" s="8"/>
      <c r="R5" s="8"/>
      <c r="S5" s="8"/>
      <c r="T5" s="8"/>
      <c r="U5" s="8"/>
      <c r="V5" s="8"/>
      <c r="W5" s="8"/>
      <c r="X5" s="8"/>
      <c r="Y5" s="8"/>
      <c r="Z5" s="8"/>
      <c r="AA5" s="8"/>
    </row>
    <row r="6" spans="1:27" x14ac:dyDescent="0.2">
      <c r="A6" s="9" t="s">
        <v>30</v>
      </c>
      <c r="B6" s="9" t="s">
        <v>23</v>
      </c>
      <c r="C6" s="10" t="s">
        <v>24</v>
      </c>
      <c r="D6" s="9" t="s">
        <v>25</v>
      </c>
      <c r="E6" s="9" t="s">
        <v>26</v>
      </c>
      <c r="F6" s="8" t="s">
        <v>27</v>
      </c>
      <c r="G6" s="8" t="s">
        <v>28</v>
      </c>
      <c r="H6" s="8" t="s">
        <v>27</v>
      </c>
      <c r="I6" s="8">
        <v>71</v>
      </c>
      <c r="J6" s="8">
        <v>6</v>
      </c>
      <c r="K6" s="8">
        <v>5</v>
      </c>
      <c r="L6" s="8">
        <v>1</v>
      </c>
      <c r="M6" s="8">
        <v>7</v>
      </c>
    </row>
    <row r="7" spans="1:27" x14ac:dyDescent="0.2">
      <c r="A7" s="9" t="s">
        <v>30</v>
      </c>
      <c r="B7" s="8" t="s">
        <v>29</v>
      </c>
      <c r="C7" s="10" t="s">
        <v>24</v>
      </c>
      <c r="D7" s="9" t="s">
        <v>25</v>
      </c>
      <c r="E7" s="8" t="s">
        <v>26</v>
      </c>
      <c r="F7" s="8" t="s">
        <v>27</v>
      </c>
      <c r="G7" s="8" t="s">
        <v>28</v>
      </c>
      <c r="H7" s="8" t="s">
        <v>27</v>
      </c>
      <c r="I7" s="9">
        <v>14</v>
      </c>
      <c r="J7" s="9">
        <v>14</v>
      </c>
      <c r="K7" s="9">
        <v>0</v>
      </c>
      <c r="L7" s="9">
        <v>0</v>
      </c>
      <c r="M7" s="9">
        <v>0</v>
      </c>
    </row>
    <row r="8" spans="1:27" x14ac:dyDescent="0.2">
      <c r="A8" s="8" t="s">
        <v>31</v>
      </c>
      <c r="B8" s="8" t="s">
        <v>23</v>
      </c>
      <c r="C8" s="15" t="s">
        <v>24</v>
      </c>
      <c r="D8" s="9" t="s">
        <v>25</v>
      </c>
      <c r="E8" s="8" t="s">
        <v>26</v>
      </c>
      <c r="F8" s="8" t="s">
        <v>27</v>
      </c>
      <c r="G8" s="8" t="s">
        <v>28</v>
      </c>
      <c r="H8" s="8" t="s">
        <v>27</v>
      </c>
      <c r="I8" s="8">
        <v>54</v>
      </c>
      <c r="J8" s="8">
        <v>19</v>
      </c>
      <c r="K8" s="8">
        <v>4</v>
      </c>
      <c r="L8" s="8">
        <v>3</v>
      </c>
      <c r="M8" s="8">
        <v>0</v>
      </c>
      <c r="N8" s="8"/>
      <c r="O8" s="8"/>
      <c r="P8" s="8"/>
      <c r="Q8" s="8"/>
      <c r="R8" s="8"/>
      <c r="S8" s="8"/>
      <c r="T8" s="8"/>
      <c r="U8" s="8"/>
      <c r="V8" s="8"/>
      <c r="W8" s="8"/>
      <c r="X8" s="8"/>
      <c r="Y8" s="8"/>
      <c r="Z8" s="8"/>
      <c r="AA8" s="8"/>
    </row>
    <row r="9" spans="1:27" ht="16" x14ac:dyDescent="0.2">
      <c r="A9" s="8" t="s">
        <v>31</v>
      </c>
      <c r="B9" s="8" t="s">
        <v>29</v>
      </c>
      <c r="C9" s="16" t="s">
        <v>24</v>
      </c>
      <c r="D9" s="9" t="s">
        <v>25</v>
      </c>
      <c r="E9" s="8" t="s">
        <v>26</v>
      </c>
      <c r="F9" s="8" t="s">
        <v>27</v>
      </c>
      <c r="G9" s="8" t="s">
        <v>28</v>
      </c>
      <c r="H9" s="8" t="s">
        <v>27</v>
      </c>
      <c r="I9" s="8">
        <v>74</v>
      </c>
      <c r="J9" s="8">
        <v>8</v>
      </c>
      <c r="K9" s="8">
        <v>4</v>
      </c>
      <c r="L9" s="8">
        <v>4</v>
      </c>
      <c r="M9" s="8">
        <v>6</v>
      </c>
      <c r="N9" s="8"/>
      <c r="O9" s="8"/>
      <c r="P9" s="8"/>
      <c r="Q9" s="8"/>
      <c r="R9" s="8"/>
      <c r="S9" s="8"/>
      <c r="T9" s="8"/>
      <c r="U9" s="8"/>
      <c r="V9" s="8"/>
      <c r="W9" s="8"/>
      <c r="X9" s="8"/>
      <c r="Y9" s="8"/>
      <c r="Z9" s="8"/>
      <c r="AA9" s="8"/>
    </row>
    <row r="10" spans="1:27" ht="16" x14ac:dyDescent="0.2">
      <c r="A10" s="8" t="s">
        <v>32</v>
      </c>
      <c r="B10" s="8" t="s">
        <v>23</v>
      </c>
      <c r="C10" s="11" t="s">
        <v>24</v>
      </c>
      <c r="D10" s="8" t="s">
        <v>25</v>
      </c>
      <c r="E10" s="8"/>
      <c r="F10" s="8"/>
      <c r="G10" s="8"/>
      <c r="H10" s="2" t="s">
        <v>28</v>
      </c>
      <c r="I10" s="8"/>
      <c r="J10" s="8"/>
      <c r="K10" s="8"/>
      <c r="L10" s="8"/>
      <c r="M10" s="8"/>
      <c r="N10" s="8"/>
      <c r="O10" s="8"/>
      <c r="P10" s="8"/>
      <c r="Q10" s="8"/>
      <c r="R10" s="8"/>
      <c r="S10" s="8"/>
      <c r="T10" s="8"/>
      <c r="U10" s="8"/>
      <c r="V10" s="8"/>
      <c r="W10" s="8"/>
      <c r="X10" s="8"/>
      <c r="Y10" s="8"/>
      <c r="Z10" s="8"/>
      <c r="AA10" s="8"/>
    </row>
    <row r="11" spans="1:27" ht="16" x14ac:dyDescent="0.2">
      <c r="A11" s="8" t="s">
        <v>32</v>
      </c>
      <c r="B11" s="8" t="s">
        <v>29</v>
      </c>
      <c r="C11" s="11" t="s">
        <v>24</v>
      </c>
      <c r="D11" s="8" t="s">
        <v>25</v>
      </c>
      <c r="E11" s="8"/>
      <c r="F11" s="8"/>
      <c r="G11" s="8"/>
      <c r="H11" s="2" t="s">
        <v>28</v>
      </c>
      <c r="I11" s="8"/>
      <c r="J11" s="8"/>
      <c r="K11" s="8"/>
      <c r="L11" s="8"/>
      <c r="M11" s="8"/>
      <c r="N11" s="8"/>
      <c r="O11" s="8"/>
      <c r="P11" s="8"/>
      <c r="Q11" s="8"/>
      <c r="R11" s="8"/>
      <c r="S11" s="8"/>
      <c r="T11" s="8"/>
      <c r="U11" s="8"/>
      <c r="V11" s="8"/>
      <c r="W11" s="8"/>
      <c r="X11" s="8"/>
      <c r="Y11" s="8"/>
      <c r="Z11" s="8"/>
      <c r="AA11" s="8"/>
    </row>
    <row r="12" spans="1:27" x14ac:dyDescent="0.2">
      <c r="C12" s="13"/>
    </row>
    <row r="13" spans="1:27" x14ac:dyDescent="0.2">
      <c r="C13" s="13"/>
    </row>
    <row r="14" spans="1:27" x14ac:dyDescent="0.2">
      <c r="C14" s="13"/>
    </row>
    <row r="15" spans="1:27" x14ac:dyDescent="0.2">
      <c r="C15" s="13"/>
    </row>
    <row r="16" spans="1:27" x14ac:dyDescent="0.2">
      <c r="C16" s="13"/>
    </row>
    <row r="17" spans="3:3" x14ac:dyDescent="0.2">
      <c r="C17" s="13"/>
    </row>
    <row r="18" spans="3:3" x14ac:dyDescent="0.2">
      <c r="C18" s="13"/>
    </row>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
    <mergeCell ref="B2:B3"/>
    <mergeCell ref="D2:H2"/>
    <mergeCell ref="I2:M2"/>
    <mergeCell ref="N2:P2"/>
  </mergeCells>
  <hyperlinks>
    <hyperlink ref="C4" r:id="rId1" xr:uid="{00000000-0004-0000-0200-000000000000}"/>
    <hyperlink ref="C5" r:id="rId2" xr:uid="{00000000-0004-0000-0200-000001000000}"/>
    <hyperlink ref="C6" r:id="rId3" xr:uid="{00000000-0004-0000-0200-000002000000}"/>
    <hyperlink ref="C7" r:id="rId4" xr:uid="{00000000-0004-0000-0200-000003000000}"/>
    <hyperlink ref="C8" r:id="rId5" xr:uid="{00000000-0004-0000-0200-000004000000}"/>
    <hyperlink ref="C9" r:id="rId6" xr:uid="{00000000-0004-0000-0200-000005000000}"/>
    <hyperlink ref="C10" r:id="rId7" xr:uid="{00000000-0004-0000-0200-000006000000}"/>
    <hyperlink ref="C11" r:id="rId8" xr:uid="{00000000-0004-0000-0200-000007000000}"/>
  </hyperlinks>
  <pageMargins left="0.7" right="0.7" top="0.75" bottom="0.75" header="0" footer="0"/>
  <pageSetup orientation="landscape"/>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01F1-ECC1-BC4D-BC92-2A9F8DE09446}">
  <dimension ref="B1:I25"/>
  <sheetViews>
    <sheetView workbookViewId="0">
      <selection activeCell="J25" sqref="J25"/>
    </sheetView>
  </sheetViews>
  <sheetFormatPr baseColWidth="10" defaultRowHeight="15" x14ac:dyDescent="0.2"/>
  <cols>
    <col min="2" max="2" width="21" bestFit="1" customWidth="1"/>
    <col min="3" max="3" width="21.6640625" bestFit="1" customWidth="1"/>
    <col min="4" max="4" width="11.5" bestFit="1" customWidth="1"/>
    <col min="5" max="5" width="11.83203125" bestFit="1" customWidth="1"/>
    <col min="6" max="6" width="12.1640625" bestFit="1" customWidth="1"/>
  </cols>
  <sheetData>
    <row r="1" spans="2:9" x14ac:dyDescent="0.2">
      <c r="B1" s="64" t="s">
        <v>49</v>
      </c>
      <c r="C1" s="64"/>
      <c r="D1" s="64"/>
      <c r="E1" s="64"/>
      <c r="F1" s="64"/>
      <c r="G1" s="65"/>
      <c r="H1" s="27"/>
      <c r="I1" s="27"/>
    </row>
    <row r="2" spans="2:9" x14ac:dyDescent="0.2">
      <c r="B2" s="20"/>
      <c r="C2" s="30" t="s">
        <v>47</v>
      </c>
      <c r="D2" s="21" t="s">
        <v>52</v>
      </c>
      <c r="E2" s="21" t="s">
        <v>51</v>
      </c>
      <c r="F2" s="21" t="s">
        <v>53</v>
      </c>
      <c r="G2" s="26" t="s">
        <v>54</v>
      </c>
      <c r="H2" s="26" t="s">
        <v>55</v>
      </c>
      <c r="I2" s="26" t="s">
        <v>56</v>
      </c>
    </row>
    <row r="3" spans="2:9" x14ac:dyDescent="0.2">
      <c r="B3" s="21" t="s">
        <v>38</v>
      </c>
      <c r="C3" s="22">
        <v>80</v>
      </c>
      <c r="D3" s="22"/>
      <c r="E3" s="23"/>
      <c r="F3" s="23"/>
      <c r="G3" s="23"/>
      <c r="H3" s="20"/>
      <c r="I3" s="20"/>
    </row>
    <row r="4" spans="2:9" x14ac:dyDescent="0.2">
      <c r="B4" s="21" t="s">
        <v>39</v>
      </c>
      <c r="C4" s="23">
        <v>19</v>
      </c>
      <c r="D4" s="23">
        <v>11</v>
      </c>
      <c r="E4" s="23">
        <v>8</v>
      </c>
      <c r="F4" s="23">
        <f>C3-D4</f>
        <v>69</v>
      </c>
      <c r="G4" s="23">
        <f>((D4)/(D4+E4))</f>
        <v>0.57894736842105265</v>
      </c>
      <c r="H4" s="23">
        <f>((D4)/(D4+F4))</f>
        <v>0.13750000000000001</v>
      </c>
      <c r="I4" s="23">
        <f>((2*(G4*H4))/(G4+H4))</f>
        <v>0.22222222222222227</v>
      </c>
    </row>
    <row r="5" spans="2:9" x14ac:dyDescent="0.2">
      <c r="B5" s="21" t="s">
        <v>41</v>
      </c>
      <c r="C5" s="23">
        <v>8</v>
      </c>
      <c r="D5" s="23">
        <v>6</v>
      </c>
      <c r="E5" s="23">
        <v>2</v>
      </c>
      <c r="F5" s="23">
        <f>C3-D5</f>
        <v>74</v>
      </c>
      <c r="G5" s="23">
        <f>((D5)/(D5+E5))</f>
        <v>0.75</v>
      </c>
      <c r="H5" s="23">
        <f>((D5)/(D5+F5))</f>
        <v>7.4999999999999997E-2</v>
      </c>
      <c r="I5" s="23">
        <f>((2*(G5*H5))/(G5+H5))</f>
        <v>0.13636363636363635</v>
      </c>
    </row>
    <row r="6" spans="2:9" x14ac:dyDescent="0.2">
      <c r="B6" s="21" t="s">
        <v>40</v>
      </c>
      <c r="C6" s="23">
        <v>6</v>
      </c>
      <c r="D6" s="23">
        <v>5</v>
      </c>
      <c r="E6" s="23">
        <v>1</v>
      </c>
      <c r="F6" s="23">
        <f>C3-D6</f>
        <v>75</v>
      </c>
      <c r="G6" s="23">
        <f t="shared" ref="G6:G9" si="0">((D6)/(D6+E6))</f>
        <v>0.83333333333333337</v>
      </c>
      <c r="H6" s="23">
        <f t="shared" ref="H6:H9" si="1">((D6)/(D6+F6))</f>
        <v>6.25E-2</v>
      </c>
      <c r="I6" s="23">
        <f t="shared" ref="I6:I9" si="2">((2*(G6*H6))/(G6+H6))</f>
        <v>0.11627906976744186</v>
      </c>
    </row>
    <row r="7" spans="2:9" x14ac:dyDescent="0.2">
      <c r="B7" s="21" t="s">
        <v>42</v>
      </c>
      <c r="C7" s="23">
        <v>14</v>
      </c>
      <c r="D7" s="23">
        <v>9</v>
      </c>
      <c r="E7" s="23">
        <v>5</v>
      </c>
      <c r="F7" s="23">
        <f>C3-D7</f>
        <v>71</v>
      </c>
      <c r="G7" s="23">
        <f t="shared" si="0"/>
        <v>0.6428571428571429</v>
      </c>
      <c r="H7" s="23">
        <f t="shared" si="1"/>
        <v>0.1125</v>
      </c>
      <c r="I7" s="23">
        <f t="shared" si="2"/>
        <v>0.19148936170212766</v>
      </c>
    </row>
    <row r="8" spans="2:9" x14ac:dyDescent="0.2">
      <c r="B8" s="21" t="s">
        <v>43</v>
      </c>
      <c r="C8" s="23">
        <v>8</v>
      </c>
      <c r="D8" s="23">
        <v>6</v>
      </c>
      <c r="E8" s="23">
        <f t="shared" ref="E8:E9" si="3">C8-D8</f>
        <v>2</v>
      </c>
      <c r="F8" s="23">
        <f>C3-D8</f>
        <v>74</v>
      </c>
      <c r="G8" s="23">
        <f t="shared" si="0"/>
        <v>0.75</v>
      </c>
      <c r="H8" s="23">
        <f t="shared" si="1"/>
        <v>7.4999999999999997E-2</v>
      </c>
      <c r="I8" s="23">
        <f t="shared" si="2"/>
        <v>0.13636363636363635</v>
      </c>
    </row>
    <row r="9" spans="2:9" x14ac:dyDescent="0.2">
      <c r="B9" s="21" t="s">
        <v>44</v>
      </c>
      <c r="C9" s="23">
        <v>5</v>
      </c>
      <c r="D9" s="23">
        <v>4</v>
      </c>
      <c r="E9" s="23">
        <f t="shared" si="3"/>
        <v>1</v>
      </c>
      <c r="F9" s="23">
        <f>C3-D9</f>
        <v>76</v>
      </c>
      <c r="G9" s="23">
        <f t="shared" si="0"/>
        <v>0.8</v>
      </c>
      <c r="H9" s="23">
        <f t="shared" si="1"/>
        <v>0.05</v>
      </c>
      <c r="I9" s="23">
        <f t="shared" si="2"/>
        <v>9.4117647058823542E-2</v>
      </c>
    </row>
    <row r="10" spans="2:9" x14ac:dyDescent="0.2">
      <c r="B10" s="21" t="s">
        <v>45</v>
      </c>
      <c r="C10" s="23">
        <v>0</v>
      </c>
      <c r="D10" s="23">
        <v>0</v>
      </c>
      <c r="E10" s="23">
        <v>0</v>
      </c>
      <c r="F10" s="23">
        <v>0</v>
      </c>
      <c r="G10" s="23">
        <v>0</v>
      </c>
      <c r="H10" s="23">
        <v>0</v>
      </c>
      <c r="I10" s="23">
        <v>0</v>
      </c>
    </row>
    <row r="11" spans="2:9" x14ac:dyDescent="0.2">
      <c r="B11" s="21" t="s">
        <v>46</v>
      </c>
      <c r="C11" s="23">
        <v>0</v>
      </c>
      <c r="D11" s="23">
        <v>0</v>
      </c>
      <c r="E11" s="23">
        <v>0</v>
      </c>
      <c r="F11" s="23">
        <v>0</v>
      </c>
      <c r="G11" s="23">
        <v>0</v>
      </c>
      <c r="H11" s="23">
        <v>0</v>
      </c>
      <c r="I11" s="23">
        <v>0</v>
      </c>
    </row>
    <row r="15" spans="2:9" x14ac:dyDescent="0.2">
      <c r="B15" s="64" t="s">
        <v>50</v>
      </c>
      <c r="C15" s="64"/>
      <c r="D15" s="64"/>
      <c r="E15" s="64"/>
      <c r="F15" s="64"/>
      <c r="G15" s="64"/>
    </row>
    <row r="16" spans="2:9" x14ac:dyDescent="0.2">
      <c r="B16" s="20"/>
      <c r="C16" s="21" t="s">
        <v>57</v>
      </c>
      <c r="D16" s="21" t="s">
        <v>48</v>
      </c>
      <c r="E16" s="21" t="s">
        <v>51</v>
      </c>
      <c r="F16" s="21" t="s">
        <v>53</v>
      </c>
      <c r="G16" s="26" t="s">
        <v>54</v>
      </c>
      <c r="H16" s="26" t="s">
        <v>55</v>
      </c>
      <c r="I16" s="26" t="s">
        <v>56</v>
      </c>
    </row>
    <row r="17" spans="2:9" x14ac:dyDescent="0.2">
      <c r="B17" s="21" t="s">
        <v>38</v>
      </c>
      <c r="C17" s="29">
        <v>60</v>
      </c>
      <c r="D17" s="24"/>
      <c r="E17" s="25"/>
      <c r="F17" s="25"/>
      <c r="G17" s="25"/>
      <c r="H17" s="20"/>
      <c r="I17" s="20"/>
    </row>
    <row r="18" spans="2:9" x14ac:dyDescent="0.2">
      <c r="B18" s="21" t="s">
        <v>39</v>
      </c>
      <c r="C18" s="28">
        <v>4</v>
      </c>
      <c r="D18" s="28">
        <v>1</v>
      </c>
      <c r="E18" s="28">
        <f>C18-D18</f>
        <v>3</v>
      </c>
      <c r="F18" s="28">
        <f>C17-D18</f>
        <v>59</v>
      </c>
      <c r="G18" s="28">
        <f>((D18)/(D18+E18))</f>
        <v>0.25</v>
      </c>
      <c r="H18" s="28">
        <f>((D18)/(D18+F18))</f>
        <v>1.6666666666666666E-2</v>
      </c>
      <c r="I18" s="28">
        <f>((2*(G18*H18))/(G18+H18))</f>
        <v>3.125E-2</v>
      </c>
    </row>
    <row r="19" spans="2:9" x14ac:dyDescent="0.2">
      <c r="B19" s="21" t="s">
        <v>41</v>
      </c>
      <c r="C19" s="28">
        <v>4</v>
      </c>
      <c r="D19" s="28">
        <v>2</v>
      </c>
      <c r="E19" s="28">
        <f t="shared" ref="E19:E24" si="4">C19-D19</f>
        <v>2</v>
      </c>
      <c r="F19" s="28">
        <f>C17-D19</f>
        <v>58</v>
      </c>
      <c r="G19" s="28">
        <f t="shared" ref="G19:G24" si="5">((D19)/(D19+E19))</f>
        <v>0.5</v>
      </c>
      <c r="H19" s="28">
        <f t="shared" ref="H19:H23" si="6">((D19)/(D19+F19))</f>
        <v>3.3333333333333333E-2</v>
      </c>
      <c r="I19" s="28">
        <f t="shared" ref="I19:I23" si="7">((2*(G19*H19))/(G19+H19))</f>
        <v>6.25E-2</v>
      </c>
    </row>
    <row r="20" spans="2:9" x14ac:dyDescent="0.2">
      <c r="B20" s="21" t="s">
        <v>40</v>
      </c>
      <c r="C20" s="28">
        <v>5</v>
      </c>
      <c r="D20" s="28">
        <v>4</v>
      </c>
      <c r="E20" s="28">
        <f t="shared" si="4"/>
        <v>1</v>
      </c>
      <c r="F20" s="28">
        <f>C17-D20</f>
        <v>56</v>
      </c>
      <c r="G20" s="28">
        <f t="shared" si="5"/>
        <v>0.8</v>
      </c>
      <c r="H20" s="28">
        <f t="shared" si="6"/>
        <v>6.6666666666666666E-2</v>
      </c>
      <c r="I20" s="28">
        <f t="shared" si="7"/>
        <v>0.12307692307692308</v>
      </c>
    </row>
    <row r="21" spans="2:9" x14ac:dyDescent="0.2">
      <c r="B21" s="21" t="s">
        <v>42</v>
      </c>
      <c r="C21" s="28">
        <v>0</v>
      </c>
      <c r="D21" s="28">
        <v>0</v>
      </c>
      <c r="E21" s="28">
        <f t="shared" si="4"/>
        <v>0</v>
      </c>
      <c r="F21" s="28">
        <f>C17-D21</f>
        <v>60</v>
      </c>
      <c r="G21" s="28">
        <v>0</v>
      </c>
      <c r="H21" s="28">
        <f t="shared" si="6"/>
        <v>0</v>
      </c>
      <c r="I21" s="28">
        <v>0</v>
      </c>
    </row>
    <row r="22" spans="2:9" x14ac:dyDescent="0.2">
      <c r="B22" s="21" t="s">
        <v>43</v>
      </c>
      <c r="C22" s="28">
        <v>7</v>
      </c>
      <c r="D22" s="28">
        <v>4</v>
      </c>
      <c r="E22" s="28">
        <f t="shared" si="4"/>
        <v>3</v>
      </c>
      <c r="F22" s="28">
        <f>C17-D22</f>
        <v>56</v>
      </c>
      <c r="G22" s="28">
        <f t="shared" si="5"/>
        <v>0.5714285714285714</v>
      </c>
      <c r="H22" s="28">
        <f t="shared" si="6"/>
        <v>6.6666666666666666E-2</v>
      </c>
      <c r="I22" s="28">
        <f t="shared" si="7"/>
        <v>0.11940298507462686</v>
      </c>
    </row>
    <row r="23" spans="2:9" x14ac:dyDescent="0.2">
      <c r="B23" s="21" t="s">
        <v>44</v>
      </c>
      <c r="C23" s="28">
        <v>3</v>
      </c>
      <c r="D23" s="28">
        <v>2</v>
      </c>
      <c r="E23" s="28">
        <f t="shared" si="4"/>
        <v>1</v>
      </c>
      <c r="F23" s="28">
        <f>C17-D23</f>
        <v>58</v>
      </c>
      <c r="G23" s="28">
        <f t="shared" si="5"/>
        <v>0.66666666666666663</v>
      </c>
      <c r="H23" s="28">
        <f t="shared" si="6"/>
        <v>3.3333333333333333E-2</v>
      </c>
      <c r="I23" s="28">
        <f t="shared" si="7"/>
        <v>6.3492063492063489E-2</v>
      </c>
    </row>
    <row r="24" spans="2:9" x14ac:dyDescent="0.2">
      <c r="B24" s="21" t="s">
        <v>45</v>
      </c>
      <c r="C24" s="28">
        <v>0</v>
      </c>
      <c r="D24" s="28">
        <v>0</v>
      </c>
      <c r="E24" s="28">
        <v>0</v>
      </c>
      <c r="F24" s="28">
        <v>0</v>
      </c>
      <c r="G24" s="28">
        <v>0</v>
      </c>
      <c r="H24" s="20">
        <v>0</v>
      </c>
      <c r="I24" s="20">
        <v>0</v>
      </c>
    </row>
    <row r="25" spans="2:9" x14ac:dyDescent="0.2">
      <c r="B25" s="21" t="s">
        <v>46</v>
      </c>
      <c r="C25" s="28">
        <v>0</v>
      </c>
      <c r="D25" s="28">
        <v>0</v>
      </c>
      <c r="E25" s="28">
        <v>0</v>
      </c>
      <c r="F25" s="28">
        <v>0</v>
      </c>
      <c r="G25" s="28">
        <v>0</v>
      </c>
      <c r="H25" s="20">
        <v>0</v>
      </c>
      <c r="I25" s="20">
        <v>0</v>
      </c>
    </row>
  </sheetData>
  <mergeCells count="2">
    <mergeCell ref="B1:G1"/>
    <mergeCell ref="B15:G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EBB5-6598-F04F-B22A-C7FB4321A1DB}">
  <dimension ref="B2:I13"/>
  <sheetViews>
    <sheetView workbookViewId="0">
      <selection activeCell="A7" sqref="A7:XFD7"/>
    </sheetView>
  </sheetViews>
  <sheetFormatPr baseColWidth="10" defaultRowHeight="15" x14ac:dyDescent="0.2"/>
  <cols>
    <col min="2" max="2" width="21" customWidth="1"/>
    <col min="3" max="3" width="21.6640625" bestFit="1" customWidth="1"/>
  </cols>
  <sheetData>
    <row r="2" spans="2:9" x14ac:dyDescent="0.2">
      <c r="B2" s="20"/>
      <c r="C2" s="30" t="s">
        <v>47</v>
      </c>
      <c r="D2" s="21" t="s">
        <v>52</v>
      </c>
      <c r="E2" s="21" t="s">
        <v>51</v>
      </c>
      <c r="F2" s="21" t="s">
        <v>53</v>
      </c>
      <c r="G2" s="26" t="s">
        <v>54</v>
      </c>
      <c r="H2" s="26" t="s">
        <v>55</v>
      </c>
      <c r="I2" s="26" t="s">
        <v>56</v>
      </c>
    </row>
    <row r="3" spans="2:9" x14ac:dyDescent="0.2">
      <c r="B3" s="21" t="s">
        <v>38</v>
      </c>
      <c r="C3" s="22">
        <v>80</v>
      </c>
      <c r="D3" s="22"/>
      <c r="E3" s="23"/>
      <c r="F3" s="23"/>
      <c r="G3" s="23"/>
      <c r="H3" s="20"/>
      <c r="I3" s="20"/>
    </row>
    <row r="4" spans="2:9" x14ac:dyDescent="0.2">
      <c r="B4" s="21" t="s">
        <v>40</v>
      </c>
      <c r="C4" s="23">
        <v>6</v>
      </c>
      <c r="D4" s="28">
        <v>5</v>
      </c>
      <c r="E4" s="28">
        <v>1</v>
      </c>
      <c r="F4" s="28">
        <f>C3-D4</f>
        <v>75</v>
      </c>
      <c r="G4" s="28">
        <f t="shared" ref="G4:G6" si="0">((D4)/(D4+E4))</f>
        <v>0.83333333333333337</v>
      </c>
      <c r="H4" s="28">
        <f t="shared" ref="H4:H6" si="1">((D4)/(D4+F4))</f>
        <v>6.25E-2</v>
      </c>
      <c r="I4" s="28">
        <f t="shared" ref="I4:I6" si="2">((2*(G4*H4))/(G4+H4))</f>
        <v>0.11627906976744186</v>
      </c>
    </row>
    <row r="5" spans="2:9" x14ac:dyDescent="0.2">
      <c r="B5" s="21" t="s">
        <v>42</v>
      </c>
      <c r="C5" s="23">
        <v>14</v>
      </c>
      <c r="D5" s="28">
        <v>7</v>
      </c>
      <c r="E5" s="28">
        <f t="shared" ref="E5" si="3">C5-D5</f>
        <v>7</v>
      </c>
      <c r="F5" s="28">
        <f>C3-D5</f>
        <v>73</v>
      </c>
      <c r="G5" s="28">
        <f t="shared" si="0"/>
        <v>0.5</v>
      </c>
      <c r="H5" s="28">
        <f t="shared" si="1"/>
        <v>8.7499999999999994E-2</v>
      </c>
      <c r="I5" s="28">
        <f t="shared" si="2"/>
        <v>0.14893617021276595</v>
      </c>
    </row>
    <row r="6" spans="2:9" x14ac:dyDescent="0.2">
      <c r="B6" s="21" t="s">
        <v>58</v>
      </c>
      <c r="C6" s="23">
        <v>30</v>
      </c>
      <c r="D6" s="28">
        <v>22</v>
      </c>
      <c r="E6" s="28">
        <f>C6-D6</f>
        <v>8</v>
      </c>
      <c r="F6" s="28">
        <f>C3-D6</f>
        <v>58</v>
      </c>
      <c r="G6" s="28">
        <f t="shared" si="0"/>
        <v>0.73333333333333328</v>
      </c>
      <c r="H6" s="28">
        <f t="shared" si="1"/>
        <v>0.27500000000000002</v>
      </c>
      <c r="I6" s="28">
        <f t="shared" si="2"/>
        <v>0.4</v>
      </c>
    </row>
    <row r="8" spans="2:9" x14ac:dyDescent="0.2">
      <c r="B8" s="64" t="s">
        <v>50</v>
      </c>
      <c r="C8" s="64"/>
      <c r="D8" s="64"/>
      <c r="E8" s="64"/>
      <c r="F8" s="64"/>
      <c r="G8" s="64"/>
    </row>
    <row r="9" spans="2:9" x14ac:dyDescent="0.2">
      <c r="B9" s="20"/>
      <c r="C9" s="21" t="s">
        <v>57</v>
      </c>
      <c r="D9" s="21" t="s">
        <v>48</v>
      </c>
      <c r="E9" s="21" t="s">
        <v>51</v>
      </c>
      <c r="F9" s="21" t="s">
        <v>53</v>
      </c>
      <c r="G9" s="26" t="s">
        <v>54</v>
      </c>
      <c r="H9" s="26" t="s">
        <v>55</v>
      </c>
      <c r="I9" s="26" t="s">
        <v>56</v>
      </c>
    </row>
    <row r="10" spans="2:9" x14ac:dyDescent="0.2">
      <c r="B10" s="21" t="s">
        <v>38</v>
      </c>
      <c r="C10" s="29">
        <v>60</v>
      </c>
      <c r="D10" s="24"/>
      <c r="E10" s="25"/>
      <c r="F10" s="25"/>
      <c r="G10" s="25"/>
      <c r="H10" s="20"/>
      <c r="I10" s="20"/>
    </row>
    <row r="11" spans="2:9" x14ac:dyDescent="0.2">
      <c r="B11" s="21" t="s">
        <v>40</v>
      </c>
      <c r="C11" s="28">
        <v>5</v>
      </c>
      <c r="D11" s="28">
        <v>4</v>
      </c>
      <c r="E11" s="28">
        <f t="shared" ref="E11:E12" si="4">C11-D11</f>
        <v>1</v>
      </c>
      <c r="F11" s="28">
        <f>C10-D11</f>
        <v>56</v>
      </c>
      <c r="G11" s="28">
        <f t="shared" ref="G11:G13" si="5">((D11)/(D11+E11))</f>
        <v>0.8</v>
      </c>
      <c r="H11" s="28">
        <f t="shared" ref="H11:H13" si="6">((D11)/(D11+F11))</f>
        <v>6.6666666666666666E-2</v>
      </c>
      <c r="I11" s="28">
        <f t="shared" ref="I11:I13" si="7">((2*(G11*H11))/(G11+H11))</f>
        <v>0.12307692307692308</v>
      </c>
    </row>
    <row r="12" spans="2:9" x14ac:dyDescent="0.2">
      <c r="B12" s="21" t="s">
        <v>42</v>
      </c>
      <c r="C12" s="28">
        <v>0</v>
      </c>
      <c r="D12" s="28">
        <v>0</v>
      </c>
      <c r="E12" s="28">
        <f t="shared" si="4"/>
        <v>0</v>
      </c>
      <c r="F12" s="28">
        <f>C10-D12</f>
        <v>60</v>
      </c>
      <c r="G12" s="28">
        <v>0</v>
      </c>
      <c r="H12" s="28">
        <v>0</v>
      </c>
      <c r="I12" s="28">
        <v>0</v>
      </c>
    </row>
    <row r="13" spans="2:9" x14ac:dyDescent="0.2">
      <c r="B13" s="21" t="s">
        <v>58</v>
      </c>
      <c r="C13" s="28">
        <v>21</v>
      </c>
      <c r="D13" s="23">
        <v>16</v>
      </c>
      <c r="E13" s="23">
        <f>C13-D13</f>
        <v>5</v>
      </c>
      <c r="F13" s="23">
        <f>C10-D13</f>
        <v>44</v>
      </c>
      <c r="G13" s="28">
        <f t="shared" si="5"/>
        <v>0.76190476190476186</v>
      </c>
      <c r="H13" s="28">
        <f t="shared" si="6"/>
        <v>0.26666666666666666</v>
      </c>
      <c r="I13" s="28">
        <f t="shared" si="7"/>
        <v>0.39506172839506171</v>
      </c>
    </row>
  </sheetData>
  <mergeCells count="1">
    <mergeCell ref="B8:G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4850-81FE-6243-8292-8343F4C396EA}">
  <dimension ref="B2:I13"/>
  <sheetViews>
    <sheetView workbookViewId="0">
      <selection activeCell="G6" sqref="G6"/>
    </sheetView>
  </sheetViews>
  <sheetFormatPr baseColWidth="10" defaultRowHeight="15" x14ac:dyDescent="0.2"/>
  <cols>
    <col min="2" max="2" width="21" bestFit="1" customWidth="1"/>
  </cols>
  <sheetData>
    <row r="2" spans="2:9" x14ac:dyDescent="0.2">
      <c r="B2" s="20"/>
      <c r="C2" s="30" t="s">
        <v>47</v>
      </c>
      <c r="D2" s="21" t="s">
        <v>52</v>
      </c>
      <c r="E2" s="21" t="s">
        <v>51</v>
      </c>
      <c r="F2" s="21" t="s">
        <v>53</v>
      </c>
      <c r="G2" s="26" t="s">
        <v>54</v>
      </c>
      <c r="H2" s="26" t="s">
        <v>55</v>
      </c>
      <c r="I2" s="26" t="s">
        <v>56</v>
      </c>
    </row>
    <row r="3" spans="2:9" x14ac:dyDescent="0.2">
      <c r="B3" s="21" t="s">
        <v>38</v>
      </c>
      <c r="C3" s="22">
        <v>80</v>
      </c>
      <c r="D3" s="22"/>
      <c r="E3" s="23"/>
      <c r="F3" s="23"/>
      <c r="G3" s="23"/>
      <c r="H3" s="20"/>
      <c r="I3" s="20"/>
    </row>
    <row r="4" spans="2:9" x14ac:dyDescent="0.2">
      <c r="B4" s="21" t="s">
        <v>39</v>
      </c>
      <c r="C4" s="23">
        <v>19</v>
      </c>
      <c r="D4" s="23">
        <v>11</v>
      </c>
      <c r="E4" s="23">
        <v>8</v>
      </c>
      <c r="F4" s="23">
        <f>C3-D4</f>
        <v>69</v>
      </c>
      <c r="G4" s="23">
        <f>((D4)/(D4+E4))</f>
        <v>0.57894736842105265</v>
      </c>
      <c r="H4" s="23">
        <f>((D4)/(D4+F4))</f>
        <v>0.13750000000000001</v>
      </c>
      <c r="I4" s="23">
        <f>((2*(G4*H4))/(G4+H4))</f>
        <v>0.22222222222222227</v>
      </c>
    </row>
    <row r="5" spans="2:9" x14ac:dyDescent="0.2">
      <c r="B5" s="21" t="s">
        <v>41</v>
      </c>
      <c r="C5" s="23">
        <v>8</v>
      </c>
      <c r="D5" s="23">
        <v>6</v>
      </c>
      <c r="E5" s="23">
        <v>2</v>
      </c>
      <c r="F5" s="23">
        <f>C3-D5</f>
        <v>74</v>
      </c>
      <c r="G5" s="23">
        <f>((D5)/(D5+E5))</f>
        <v>0.75</v>
      </c>
      <c r="H5" s="23">
        <f>((D5)/(D5+F5))</f>
        <v>7.4999999999999997E-2</v>
      </c>
      <c r="I5" s="23">
        <f>((2*(G5*H5))/(G5+H5))</f>
        <v>0.13636363636363635</v>
      </c>
    </row>
    <row r="6" spans="2:9" x14ac:dyDescent="0.2">
      <c r="B6" s="21" t="s">
        <v>59</v>
      </c>
      <c r="C6" s="23">
        <v>32</v>
      </c>
      <c r="D6" s="28">
        <v>27</v>
      </c>
      <c r="E6" s="28">
        <f>C6-D6</f>
        <v>5</v>
      </c>
      <c r="F6" s="28">
        <f>C3-D6</f>
        <v>53</v>
      </c>
      <c r="G6" s="23">
        <f>((D6)/(D6+E6))</f>
        <v>0.84375</v>
      </c>
      <c r="H6" s="23">
        <f>((D6)/(D6+F6))</f>
        <v>0.33750000000000002</v>
      </c>
      <c r="I6" s="23">
        <f>((2*(G6*H6))/(G6+H6))</f>
        <v>0.48214285714285721</v>
      </c>
    </row>
    <row r="8" spans="2:9" x14ac:dyDescent="0.2">
      <c r="B8" s="64" t="s">
        <v>50</v>
      </c>
      <c r="C8" s="64"/>
      <c r="D8" s="64"/>
      <c r="E8" s="64"/>
      <c r="F8" s="64"/>
      <c r="G8" s="64"/>
    </row>
    <row r="9" spans="2:9" x14ac:dyDescent="0.2">
      <c r="B9" s="20"/>
      <c r="C9" s="21" t="s">
        <v>57</v>
      </c>
      <c r="D9" s="21" t="s">
        <v>48</v>
      </c>
      <c r="E9" s="21" t="s">
        <v>51</v>
      </c>
      <c r="F9" s="21" t="s">
        <v>53</v>
      </c>
      <c r="G9" s="26" t="s">
        <v>54</v>
      </c>
      <c r="H9" s="26" t="s">
        <v>55</v>
      </c>
      <c r="I9" s="26" t="s">
        <v>56</v>
      </c>
    </row>
    <row r="10" spans="2:9" x14ac:dyDescent="0.2">
      <c r="B10" s="21" t="s">
        <v>38</v>
      </c>
      <c r="C10" s="29">
        <v>60</v>
      </c>
      <c r="D10" s="24"/>
      <c r="E10" s="25"/>
      <c r="F10" s="25"/>
      <c r="G10" s="25"/>
      <c r="H10" s="20"/>
      <c r="I10" s="20"/>
    </row>
    <row r="11" spans="2:9" x14ac:dyDescent="0.2">
      <c r="B11" s="21" t="s">
        <v>39</v>
      </c>
      <c r="C11" s="28">
        <v>4</v>
      </c>
      <c r="D11" s="28">
        <v>1</v>
      </c>
      <c r="E11" s="28">
        <f>C11-D11</f>
        <v>3</v>
      </c>
      <c r="F11" s="28">
        <f>C10-D11</f>
        <v>59</v>
      </c>
      <c r="G11" s="28">
        <f>((D11)/(D11+E11))</f>
        <v>0.25</v>
      </c>
      <c r="H11" s="28">
        <f>((D11)/(D11+F11))</f>
        <v>1.6666666666666666E-2</v>
      </c>
      <c r="I11" s="28">
        <f>((2*(G11*H11))/(G11+H11))</f>
        <v>3.125E-2</v>
      </c>
    </row>
    <row r="12" spans="2:9" x14ac:dyDescent="0.2">
      <c r="B12" s="21" t="s">
        <v>41</v>
      </c>
      <c r="C12" s="28">
        <v>4</v>
      </c>
      <c r="D12" s="28">
        <v>2</v>
      </c>
      <c r="E12" s="28">
        <f t="shared" ref="E12" si="0">C12-D12</f>
        <v>2</v>
      </c>
      <c r="F12" s="28">
        <f>C10-D12</f>
        <v>58</v>
      </c>
      <c r="G12" s="28">
        <f t="shared" ref="G12" si="1">((D12)/(D12+E12))</f>
        <v>0.5</v>
      </c>
      <c r="H12" s="28">
        <f t="shared" ref="H12" si="2">((D12)/(D12+F12))</f>
        <v>3.3333333333333333E-2</v>
      </c>
      <c r="I12" s="28">
        <f t="shared" ref="I12" si="3">((2*(G12*H12))/(G12+H12))</f>
        <v>6.25E-2</v>
      </c>
    </row>
    <row r="13" spans="2:9" x14ac:dyDescent="0.2">
      <c r="B13" s="21" t="s">
        <v>59</v>
      </c>
      <c r="C13" s="23">
        <v>16</v>
      </c>
      <c r="D13" s="23">
        <v>14</v>
      </c>
      <c r="E13" s="23">
        <v>2</v>
      </c>
      <c r="F13" s="23">
        <v>46</v>
      </c>
      <c r="G13" s="28">
        <f t="shared" ref="G13" si="4">((D13)/(D13+E13))</f>
        <v>0.875</v>
      </c>
      <c r="H13" s="28">
        <f t="shared" ref="H13" si="5">((D13)/(D13+F13))</f>
        <v>0.23333333333333334</v>
      </c>
      <c r="I13" s="28">
        <f t="shared" ref="I13" si="6">((2*(G13*H13))/(G13+H13))</f>
        <v>0.36842105263157893</v>
      </c>
    </row>
  </sheetData>
  <mergeCells count="1">
    <mergeCell ref="B8: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CC1DF-8716-F94C-9EB5-7BD31DCEF83A}">
  <dimension ref="B10:I23"/>
  <sheetViews>
    <sheetView topLeftCell="A8" workbookViewId="0">
      <selection activeCell="D16" sqref="D16"/>
    </sheetView>
  </sheetViews>
  <sheetFormatPr baseColWidth="10" defaultRowHeight="15" x14ac:dyDescent="0.2"/>
  <cols>
    <col min="2" max="2" width="19.5" bestFit="1" customWidth="1"/>
  </cols>
  <sheetData>
    <row r="10" spans="2:9" x14ac:dyDescent="0.2">
      <c r="B10" s="64" t="s">
        <v>49</v>
      </c>
      <c r="C10" s="64"/>
      <c r="D10" s="64"/>
      <c r="E10" s="64"/>
      <c r="F10" s="64"/>
      <c r="G10" s="65"/>
      <c r="H10" s="27"/>
      <c r="I10" s="27"/>
    </row>
    <row r="11" spans="2:9" x14ac:dyDescent="0.2">
      <c r="B11" s="20"/>
      <c r="C11" s="30" t="s">
        <v>47</v>
      </c>
      <c r="D11" s="21" t="s">
        <v>52</v>
      </c>
      <c r="E11" s="21" t="s">
        <v>51</v>
      </c>
      <c r="F11" s="21" t="s">
        <v>53</v>
      </c>
      <c r="G11" s="26" t="s">
        <v>54</v>
      </c>
      <c r="H11" s="26" t="s">
        <v>55</v>
      </c>
      <c r="I11" s="26" t="s">
        <v>56</v>
      </c>
    </row>
    <row r="12" spans="2:9" x14ac:dyDescent="0.2">
      <c r="B12" s="21" t="s">
        <v>38</v>
      </c>
      <c r="C12" s="22">
        <v>80</v>
      </c>
      <c r="D12" s="22"/>
      <c r="E12" s="23"/>
      <c r="F12" s="23"/>
      <c r="G12" s="23"/>
      <c r="H12" s="20"/>
      <c r="I12" s="20"/>
    </row>
    <row r="13" spans="2:9" x14ac:dyDescent="0.2">
      <c r="B13" s="21" t="s">
        <v>43</v>
      </c>
      <c r="C13" s="23">
        <v>8</v>
      </c>
      <c r="D13" s="23">
        <v>6</v>
      </c>
      <c r="E13" s="23">
        <f t="shared" ref="E13:E14" si="0">C13-D13</f>
        <v>2</v>
      </c>
      <c r="F13" s="23">
        <f>C12-D13</f>
        <v>74</v>
      </c>
      <c r="G13" s="23">
        <f t="shared" ref="G13:G14" si="1">((D13)/(D13+E13))</f>
        <v>0.75</v>
      </c>
      <c r="H13" s="23">
        <f t="shared" ref="H13:H14" si="2">((D13)/(D13+F13))</f>
        <v>7.4999999999999997E-2</v>
      </c>
      <c r="I13" s="23">
        <f t="shared" ref="I13:I14" si="3">((2*(G13*H13))/(G13+H13))</f>
        <v>0.13636363636363635</v>
      </c>
    </row>
    <row r="14" spans="2:9" x14ac:dyDescent="0.2">
      <c r="B14" s="21" t="s">
        <v>44</v>
      </c>
      <c r="C14" s="23">
        <v>5</v>
      </c>
      <c r="D14" s="23">
        <v>4</v>
      </c>
      <c r="E14" s="23">
        <f t="shared" si="0"/>
        <v>1</v>
      </c>
      <c r="F14" s="23">
        <f>C12-D14</f>
        <v>76</v>
      </c>
      <c r="G14" s="23">
        <f t="shared" si="1"/>
        <v>0.8</v>
      </c>
      <c r="H14" s="23">
        <f t="shared" si="2"/>
        <v>0.05</v>
      </c>
      <c r="I14" s="23">
        <f t="shared" si="3"/>
        <v>9.4117647058823542E-2</v>
      </c>
    </row>
    <row r="15" spans="2:9" x14ac:dyDescent="0.2">
      <c r="B15" s="21" t="s">
        <v>60</v>
      </c>
      <c r="C15" s="23">
        <v>17</v>
      </c>
      <c r="D15" s="23">
        <v>15</v>
      </c>
      <c r="E15" s="23">
        <v>2</v>
      </c>
      <c r="F15" s="23">
        <v>65</v>
      </c>
      <c r="G15" s="23">
        <f t="shared" ref="G15" si="4">((D15)/(D15+E15))</f>
        <v>0.88235294117647056</v>
      </c>
      <c r="H15" s="23">
        <f t="shared" ref="H15" si="5">((D15)/(D15+F15))</f>
        <v>0.1875</v>
      </c>
      <c r="I15" s="23">
        <f t="shared" ref="I15" si="6">((2*(G15*H15))/(G15+H15))</f>
        <v>0.30927835051546393</v>
      </c>
    </row>
    <row r="18" spans="2:9" x14ac:dyDescent="0.2">
      <c r="B18" s="64" t="s">
        <v>50</v>
      </c>
      <c r="C18" s="64"/>
      <c r="D18" s="64"/>
      <c r="E18" s="64"/>
      <c r="F18" s="64"/>
      <c r="G18" s="64"/>
    </row>
    <row r="19" spans="2:9" x14ac:dyDescent="0.2">
      <c r="B19" s="20"/>
      <c r="C19" s="21" t="s">
        <v>57</v>
      </c>
      <c r="D19" s="21" t="s">
        <v>48</v>
      </c>
      <c r="E19" s="21" t="s">
        <v>51</v>
      </c>
      <c r="F19" s="21" t="s">
        <v>53</v>
      </c>
      <c r="G19" s="26" t="s">
        <v>54</v>
      </c>
      <c r="H19" s="26" t="s">
        <v>55</v>
      </c>
      <c r="I19" s="26" t="s">
        <v>56</v>
      </c>
    </row>
    <row r="20" spans="2:9" x14ac:dyDescent="0.2">
      <c r="B20" s="21" t="s">
        <v>38</v>
      </c>
      <c r="C20" s="29">
        <v>60</v>
      </c>
      <c r="D20" s="24"/>
      <c r="E20" s="25"/>
      <c r="F20" s="25"/>
      <c r="G20" s="25"/>
      <c r="H20" s="20"/>
      <c r="I20" s="20"/>
    </row>
    <row r="21" spans="2:9" x14ac:dyDescent="0.2">
      <c r="B21" s="21" t="s">
        <v>43</v>
      </c>
      <c r="C21" s="28">
        <v>7</v>
      </c>
      <c r="D21" s="28">
        <v>4</v>
      </c>
      <c r="E21" s="28">
        <f t="shared" ref="E21:E22" si="7">C21-D21</f>
        <v>3</v>
      </c>
      <c r="F21" s="28">
        <f>C20-D21</f>
        <v>56</v>
      </c>
      <c r="G21" s="28">
        <f t="shared" ref="G21:G22" si="8">((D21)/(D21+E21))</f>
        <v>0.5714285714285714</v>
      </c>
      <c r="H21" s="28">
        <f t="shared" ref="H21:H22" si="9">((D21)/(D21+F21))</f>
        <v>6.6666666666666666E-2</v>
      </c>
      <c r="I21" s="28">
        <f t="shared" ref="I21:I22" si="10">((2*(G21*H21))/(G21+H21))</f>
        <v>0.11940298507462686</v>
      </c>
    </row>
    <row r="22" spans="2:9" x14ac:dyDescent="0.2">
      <c r="B22" s="21" t="s">
        <v>44</v>
      </c>
      <c r="C22" s="28">
        <v>3</v>
      </c>
      <c r="D22" s="28">
        <v>2</v>
      </c>
      <c r="E22" s="28">
        <f t="shared" si="7"/>
        <v>1</v>
      </c>
      <c r="F22" s="28">
        <f>C20-D22</f>
        <v>58</v>
      </c>
      <c r="G22" s="28">
        <f t="shared" si="8"/>
        <v>0.66666666666666663</v>
      </c>
      <c r="H22" s="28">
        <f t="shared" si="9"/>
        <v>3.3333333333333333E-2</v>
      </c>
      <c r="I22" s="28">
        <f t="shared" si="10"/>
        <v>6.3492063492063489E-2</v>
      </c>
    </row>
    <row r="23" spans="2:9" x14ac:dyDescent="0.2">
      <c r="B23" s="21" t="s">
        <v>60</v>
      </c>
      <c r="C23" s="20">
        <v>12</v>
      </c>
      <c r="D23" s="20">
        <v>10</v>
      </c>
      <c r="E23" s="20">
        <v>2</v>
      </c>
      <c r="F23" s="20">
        <v>50</v>
      </c>
      <c r="G23" s="28">
        <f t="shared" ref="G23" si="11">((D23)/(D23+E23))</f>
        <v>0.83333333333333337</v>
      </c>
      <c r="H23" s="28">
        <f t="shared" ref="H23" si="12">((D23)/(D23+F23))</f>
        <v>0.16666666666666666</v>
      </c>
      <c r="I23" s="28">
        <f t="shared" ref="I23" si="13">((2*(G23*H23))/(G23+H23))</f>
        <v>0.27777777777777779</v>
      </c>
    </row>
  </sheetData>
  <mergeCells count="2">
    <mergeCell ref="B10:G10"/>
    <mergeCell ref="B18:G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484B-D52B-1044-B1C3-25869B528549}">
  <dimension ref="B3:K50"/>
  <sheetViews>
    <sheetView topLeftCell="B16" workbookViewId="0">
      <selection activeCell="C47" sqref="C47:K50"/>
    </sheetView>
  </sheetViews>
  <sheetFormatPr baseColWidth="10" defaultRowHeight="15" x14ac:dyDescent="0.2"/>
  <cols>
    <col min="3" max="3" width="14.6640625" customWidth="1"/>
    <col min="11" max="11" width="20.1640625" customWidth="1"/>
  </cols>
  <sheetData>
    <row r="3" spans="2:11" x14ac:dyDescent="0.2">
      <c r="B3" s="71" t="s">
        <v>2</v>
      </c>
      <c r="C3" s="70" t="s">
        <v>61</v>
      </c>
      <c r="D3" s="70" t="s">
        <v>62</v>
      </c>
      <c r="E3" s="70"/>
      <c r="F3" s="70"/>
      <c r="G3" s="70"/>
      <c r="H3" s="70"/>
      <c r="I3" s="70"/>
      <c r="J3" s="70"/>
      <c r="K3" s="70"/>
    </row>
    <row r="4" spans="2:11" ht="24" x14ac:dyDescent="0.2">
      <c r="B4" s="71"/>
      <c r="C4" s="70"/>
      <c r="D4" s="32" t="s">
        <v>14</v>
      </c>
      <c r="E4" s="32" t="s">
        <v>63</v>
      </c>
      <c r="F4" s="32" t="s">
        <v>64</v>
      </c>
      <c r="G4" s="32" t="s">
        <v>65</v>
      </c>
      <c r="H4" s="32" t="s">
        <v>66</v>
      </c>
      <c r="I4" s="32" t="s">
        <v>67</v>
      </c>
      <c r="J4" s="32" t="s">
        <v>68</v>
      </c>
      <c r="K4" s="32" t="s">
        <v>69</v>
      </c>
    </row>
    <row r="5" spans="2:11" ht="16" x14ac:dyDescent="0.2">
      <c r="B5" s="71" t="s">
        <v>72</v>
      </c>
      <c r="C5" s="33" t="s">
        <v>71</v>
      </c>
      <c r="D5" s="31">
        <v>50</v>
      </c>
      <c r="E5" s="31">
        <v>24</v>
      </c>
      <c r="F5" s="31">
        <v>24</v>
      </c>
      <c r="G5" s="31">
        <v>11</v>
      </c>
      <c r="H5" s="31">
        <v>8</v>
      </c>
      <c r="I5" s="31">
        <v>5</v>
      </c>
      <c r="J5" s="31">
        <v>4</v>
      </c>
      <c r="K5" s="31">
        <v>3</v>
      </c>
    </row>
    <row r="6" spans="2:11" ht="36" x14ac:dyDescent="0.2">
      <c r="B6" s="71"/>
      <c r="C6" s="34" t="s">
        <v>70</v>
      </c>
      <c r="D6" s="31">
        <v>99</v>
      </c>
      <c r="E6" s="31">
        <v>54</v>
      </c>
      <c r="F6" s="31">
        <v>39</v>
      </c>
      <c r="G6" s="31">
        <v>17</v>
      </c>
      <c r="H6" s="31">
        <v>12</v>
      </c>
      <c r="I6" s="31">
        <v>10</v>
      </c>
      <c r="J6" s="31">
        <v>14</v>
      </c>
      <c r="K6" s="31">
        <v>3</v>
      </c>
    </row>
    <row r="7" spans="2:11" ht="16" x14ac:dyDescent="0.2">
      <c r="B7" s="71" t="s">
        <v>73</v>
      </c>
      <c r="C7" s="33" t="s">
        <v>71</v>
      </c>
      <c r="D7" s="31">
        <v>81</v>
      </c>
      <c r="E7" s="31">
        <v>53</v>
      </c>
      <c r="F7" s="31">
        <v>28</v>
      </c>
      <c r="G7" s="31">
        <v>11</v>
      </c>
      <c r="H7" s="31">
        <v>11</v>
      </c>
      <c r="I7" s="31">
        <v>9</v>
      </c>
      <c r="J7" s="31">
        <v>7</v>
      </c>
      <c r="K7" s="31">
        <v>0</v>
      </c>
    </row>
    <row r="8" spans="2:11" ht="36" x14ac:dyDescent="0.2">
      <c r="B8" s="71"/>
      <c r="C8" s="34" t="s">
        <v>70</v>
      </c>
      <c r="D8" s="31">
        <v>655</v>
      </c>
      <c r="E8" s="31">
        <v>306</v>
      </c>
      <c r="F8" s="31">
        <v>59</v>
      </c>
      <c r="G8" s="31">
        <v>30</v>
      </c>
      <c r="H8" s="31">
        <v>21</v>
      </c>
      <c r="I8" s="31">
        <v>19</v>
      </c>
      <c r="J8" s="31">
        <v>102</v>
      </c>
      <c r="K8" s="31">
        <v>31</v>
      </c>
    </row>
    <row r="9" spans="2:11" ht="16" x14ac:dyDescent="0.2">
      <c r="B9" s="67" t="s">
        <v>74</v>
      </c>
      <c r="C9" s="33" t="s">
        <v>71</v>
      </c>
      <c r="D9" s="31">
        <v>86</v>
      </c>
      <c r="E9" s="31">
        <v>53</v>
      </c>
      <c r="F9" s="31">
        <v>32</v>
      </c>
      <c r="G9" s="31">
        <v>23</v>
      </c>
      <c r="H9" s="31">
        <v>8</v>
      </c>
      <c r="I9" s="31">
        <v>6</v>
      </c>
      <c r="J9" s="31">
        <v>10</v>
      </c>
      <c r="K9" s="31">
        <v>1</v>
      </c>
    </row>
    <row r="10" spans="2:11" ht="36" x14ac:dyDescent="0.2">
      <c r="B10" s="67"/>
      <c r="C10" s="34" t="s">
        <v>70</v>
      </c>
      <c r="D10" s="31">
        <v>169</v>
      </c>
      <c r="E10" s="31">
        <v>111</v>
      </c>
      <c r="F10" s="31">
        <v>58</v>
      </c>
      <c r="G10" s="31">
        <v>32</v>
      </c>
      <c r="H10" s="31">
        <v>16</v>
      </c>
      <c r="I10" s="31">
        <v>16</v>
      </c>
      <c r="J10" s="31">
        <v>18</v>
      </c>
      <c r="K10" s="31">
        <v>0</v>
      </c>
    </row>
    <row r="11" spans="2:11" ht="16" x14ac:dyDescent="0.2">
      <c r="B11" s="67" t="s">
        <v>75</v>
      </c>
      <c r="C11" s="33" t="s">
        <v>71</v>
      </c>
      <c r="D11" s="31">
        <v>0</v>
      </c>
      <c r="E11" s="31">
        <v>0</v>
      </c>
      <c r="F11" s="31">
        <v>0</v>
      </c>
      <c r="G11" s="31">
        <v>0</v>
      </c>
      <c r="H11" s="31">
        <v>0</v>
      </c>
      <c r="I11" s="31">
        <v>0</v>
      </c>
      <c r="J11" s="31">
        <v>0</v>
      </c>
      <c r="K11" s="31">
        <v>0</v>
      </c>
    </row>
    <row r="12" spans="2:11" ht="36" x14ac:dyDescent="0.2">
      <c r="B12" s="67"/>
      <c r="C12" s="34" t="s">
        <v>70</v>
      </c>
      <c r="D12" s="31">
        <v>0</v>
      </c>
      <c r="E12" s="31">
        <v>0</v>
      </c>
      <c r="F12" s="31">
        <v>0</v>
      </c>
      <c r="G12" s="31">
        <v>0</v>
      </c>
      <c r="H12" s="31">
        <v>0</v>
      </c>
      <c r="I12" s="31">
        <v>0</v>
      </c>
      <c r="J12" s="31">
        <v>0</v>
      </c>
      <c r="K12" s="31">
        <v>0</v>
      </c>
    </row>
    <row r="17" spans="3:11" x14ac:dyDescent="0.2">
      <c r="C17" s="36" t="s">
        <v>78</v>
      </c>
      <c r="D17" s="40" t="s">
        <v>47</v>
      </c>
      <c r="E17" s="40" t="s">
        <v>52</v>
      </c>
      <c r="F17" s="40" t="s">
        <v>51</v>
      </c>
      <c r="G17" s="40" t="s">
        <v>53</v>
      </c>
      <c r="H17" s="40" t="s">
        <v>54</v>
      </c>
      <c r="I17" s="40" t="s">
        <v>55</v>
      </c>
      <c r="J17" s="40" t="s">
        <v>56</v>
      </c>
    </row>
    <row r="18" spans="3:11" x14ac:dyDescent="0.2">
      <c r="C18" s="35" t="s">
        <v>38</v>
      </c>
      <c r="D18" s="36">
        <v>80</v>
      </c>
      <c r="E18" s="41"/>
      <c r="F18" s="41"/>
      <c r="G18" s="41"/>
      <c r="H18" s="41"/>
      <c r="I18" s="42"/>
      <c r="J18" s="42"/>
    </row>
    <row r="19" spans="3:11" x14ac:dyDescent="0.2">
      <c r="C19" s="35" t="s">
        <v>76</v>
      </c>
      <c r="D19" s="36">
        <v>8</v>
      </c>
      <c r="E19" s="36">
        <v>6</v>
      </c>
      <c r="F19" s="36">
        <v>2</v>
      </c>
      <c r="G19" s="36">
        <v>74</v>
      </c>
      <c r="H19" s="37">
        <v>0.75</v>
      </c>
      <c r="I19" s="39">
        <v>7.4999999999999997E-2</v>
      </c>
      <c r="J19" s="36">
        <v>0.13600000000000001</v>
      </c>
      <c r="K19" s="66" t="s">
        <v>87</v>
      </c>
    </row>
    <row r="20" spans="3:11" x14ac:dyDescent="0.2">
      <c r="C20" s="35" t="s">
        <v>77</v>
      </c>
      <c r="D20" s="36">
        <v>5</v>
      </c>
      <c r="E20" s="36">
        <v>4</v>
      </c>
      <c r="F20" s="36">
        <v>1</v>
      </c>
      <c r="G20" s="36">
        <v>76</v>
      </c>
      <c r="H20" s="37">
        <v>0.8</v>
      </c>
      <c r="I20" s="37">
        <v>0.05</v>
      </c>
      <c r="J20" s="36">
        <v>9.4E-2</v>
      </c>
      <c r="K20" s="66"/>
    </row>
    <row r="21" spans="3:11" x14ac:dyDescent="0.2">
      <c r="C21" s="38" t="s">
        <v>79</v>
      </c>
      <c r="D21" s="36">
        <v>17</v>
      </c>
      <c r="E21" s="36">
        <v>15</v>
      </c>
      <c r="F21" s="36">
        <v>2</v>
      </c>
      <c r="G21" s="36">
        <v>65</v>
      </c>
      <c r="H21" s="37">
        <v>0.88</v>
      </c>
      <c r="I21" s="39">
        <v>0.1875</v>
      </c>
      <c r="J21" s="36">
        <v>0.30919999999999997</v>
      </c>
      <c r="K21" s="66"/>
    </row>
    <row r="22" spans="3:11" x14ac:dyDescent="0.2">
      <c r="C22" s="35" t="s">
        <v>40</v>
      </c>
      <c r="D22" s="36">
        <v>6</v>
      </c>
      <c r="E22" s="36">
        <v>5</v>
      </c>
      <c r="F22" s="36">
        <v>1</v>
      </c>
      <c r="G22" s="36">
        <v>76</v>
      </c>
      <c r="H22" s="37" t="s">
        <v>92</v>
      </c>
      <c r="I22" s="37" t="s">
        <v>93</v>
      </c>
      <c r="J22" s="36">
        <v>0.1162</v>
      </c>
      <c r="K22" s="66" t="s">
        <v>94</v>
      </c>
    </row>
    <row r="23" spans="3:11" x14ac:dyDescent="0.2">
      <c r="C23" s="35" t="s">
        <v>42</v>
      </c>
      <c r="D23" s="36">
        <v>14</v>
      </c>
      <c r="E23" s="36">
        <v>9</v>
      </c>
      <c r="F23" s="36">
        <v>6</v>
      </c>
      <c r="G23" s="36">
        <v>71</v>
      </c>
      <c r="H23" s="37">
        <v>0.64</v>
      </c>
      <c r="I23" s="39">
        <v>0.1125</v>
      </c>
      <c r="J23" s="36">
        <v>0.19139999999999999</v>
      </c>
      <c r="K23" s="66"/>
    </row>
    <row r="24" spans="3:11" x14ac:dyDescent="0.2">
      <c r="C24" s="35" t="s">
        <v>80</v>
      </c>
      <c r="D24" s="36">
        <v>30</v>
      </c>
      <c r="E24" s="36">
        <v>22</v>
      </c>
      <c r="F24" s="36">
        <v>8</v>
      </c>
      <c r="G24" s="36">
        <v>58</v>
      </c>
      <c r="H24" s="37">
        <v>0.73</v>
      </c>
      <c r="I24" s="39">
        <v>0.27500000000000002</v>
      </c>
      <c r="J24" s="36">
        <v>0.4</v>
      </c>
      <c r="K24" s="66"/>
    </row>
    <row r="25" spans="3:11" x14ac:dyDescent="0.2">
      <c r="C25" s="35" t="s">
        <v>81</v>
      </c>
      <c r="D25" s="36">
        <v>19</v>
      </c>
      <c r="E25" s="36">
        <v>9</v>
      </c>
      <c r="F25" s="36">
        <v>10</v>
      </c>
      <c r="G25" s="36">
        <v>71</v>
      </c>
      <c r="H25" s="37">
        <v>0.47360000000000002</v>
      </c>
      <c r="I25" s="37">
        <v>0.1125</v>
      </c>
      <c r="J25" s="36">
        <v>0.18179999999999999</v>
      </c>
      <c r="K25" s="66" t="s">
        <v>95</v>
      </c>
    </row>
    <row r="26" spans="3:11" x14ac:dyDescent="0.2">
      <c r="C26" s="35" t="s">
        <v>82</v>
      </c>
      <c r="D26" s="36">
        <v>8</v>
      </c>
      <c r="E26" s="36">
        <v>4</v>
      </c>
      <c r="F26" s="36">
        <v>4</v>
      </c>
      <c r="G26" s="36">
        <v>76</v>
      </c>
      <c r="H26" s="37">
        <v>0.5</v>
      </c>
      <c r="I26" s="37">
        <v>0.05</v>
      </c>
      <c r="J26" s="36">
        <v>9.0899999999999995E-2</v>
      </c>
      <c r="K26" s="66"/>
    </row>
    <row r="27" spans="3:11" x14ac:dyDescent="0.2">
      <c r="C27" s="38" t="s">
        <v>83</v>
      </c>
      <c r="D27" s="36">
        <v>32</v>
      </c>
      <c r="E27" s="36">
        <v>27</v>
      </c>
      <c r="F27" s="36">
        <v>5</v>
      </c>
      <c r="G27" s="36">
        <v>53</v>
      </c>
      <c r="H27" s="37">
        <v>0.84</v>
      </c>
      <c r="I27" s="39">
        <v>0.34499999999999997</v>
      </c>
      <c r="J27" s="36">
        <v>0.48209999999999997</v>
      </c>
      <c r="K27" s="66"/>
    </row>
    <row r="28" spans="3:11" x14ac:dyDescent="0.2">
      <c r="C28" s="35" t="s">
        <v>84</v>
      </c>
      <c r="D28" s="43">
        <v>0</v>
      </c>
      <c r="E28" s="43">
        <v>0</v>
      </c>
      <c r="F28" s="43">
        <v>0</v>
      </c>
      <c r="G28" s="43">
        <v>0</v>
      </c>
      <c r="H28" s="43">
        <v>0</v>
      </c>
      <c r="I28" s="43">
        <v>0</v>
      </c>
      <c r="J28" s="43">
        <v>0</v>
      </c>
      <c r="K28" s="68"/>
    </row>
    <row r="29" spans="3:11" x14ac:dyDescent="0.2">
      <c r="C29" s="35" t="s">
        <v>85</v>
      </c>
      <c r="D29" s="43">
        <v>0</v>
      </c>
      <c r="E29" s="43">
        <v>0</v>
      </c>
      <c r="F29" s="43">
        <v>0</v>
      </c>
      <c r="G29" s="43">
        <v>0</v>
      </c>
      <c r="H29" s="43">
        <v>0</v>
      </c>
      <c r="I29" s="43">
        <v>0</v>
      </c>
      <c r="J29" s="43">
        <v>0</v>
      </c>
      <c r="K29" s="68"/>
    </row>
    <row r="30" spans="3:11" x14ac:dyDescent="0.2">
      <c r="C30" s="35" t="s">
        <v>86</v>
      </c>
      <c r="D30" s="43">
        <v>0</v>
      </c>
      <c r="E30" s="43">
        <v>0</v>
      </c>
      <c r="F30" s="43">
        <v>0</v>
      </c>
      <c r="G30" s="43">
        <v>0</v>
      </c>
      <c r="H30" s="43">
        <v>0</v>
      </c>
      <c r="I30" s="43">
        <v>0</v>
      </c>
      <c r="J30" s="43">
        <v>0</v>
      </c>
      <c r="K30" s="68"/>
    </row>
    <row r="32" spans="3:11" x14ac:dyDescent="0.2">
      <c r="C32" s="43" t="s">
        <v>78</v>
      </c>
      <c r="D32" s="45" t="s">
        <v>57</v>
      </c>
      <c r="E32" s="45" t="s">
        <v>48</v>
      </c>
      <c r="F32" s="45" t="s">
        <v>51</v>
      </c>
      <c r="G32" s="45" t="s">
        <v>53</v>
      </c>
      <c r="H32" s="46" t="s">
        <v>54</v>
      </c>
      <c r="I32" s="46" t="s">
        <v>55</v>
      </c>
      <c r="J32" s="46" t="s">
        <v>56</v>
      </c>
    </row>
    <row r="33" spans="3:11" x14ac:dyDescent="0.2">
      <c r="C33" s="45" t="s">
        <v>38</v>
      </c>
      <c r="D33" s="43">
        <v>60</v>
      </c>
      <c r="E33" s="47"/>
      <c r="F33" s="47"/>
      <c r="G33" s="47"/>
      <c r="H33" s="47"/>
      <c r="I33" s="44"/>
      <c r="J33" s="44"/>
    </row>
    <row r="34" spans="3:11" x14ac:dyDescent="0.2">
      <c r="C34" s="45" t="s">
        <v>40</v>
      </c>
      <c r="D34" s="43">
        <v>5</v>
      </c>
      <c r="E34" s="43">
        <v>4</v>
      </c>
      <c r="F34" s="43">
        <f t="shared" ref="F34:F35" si="0">D34-E34</f>
        <v>1</v>
      </c>
      <c r="G34" s="43">
        <f>D33-E34</f>
        <v>56</v>
      </c>
      <c r="H34" s="49">
        <v>0.8</v>
      </c>
      <c r="I34" s="50">
        <v>6.6600000000000006E-2</v>
      </c>
      <c r="J34" s="43">
        <f t="shared" ref="J34:J36" si="1">((2*(H34*I34))/(H34+I34))</f>
        <v>0.12296330486960537</v>
      </c>
      <c r="K34" s="69" t="s">
        <v>89</v>
      </c>
    </row>
    <row r="35" spans="3:11" x14ac:dyDescent="0.2">
      <c r="C35" s="45" t="s">
        <v>42</v>
      </c>
      <c r="D35" s="43">
        <v>0</v>
      </c>
      <c r="E35" s="43">
        <v>0</v>
      </c>
      <c r="F35" s="43">
        <f t="shared" si="0"/>
        <v>0</v>
      </c>
      <c r="G35" s="43">
        <f>D33-E35</f>
        <v>60</v>
      </c>
      <c r="H35" s="43">
        <v>0</v>
      </c>
      <c r="I35" s="43">
        <v>0</v>
      </c>
      <c r="J35" s="43">
        <v>0</v>
      </c>
      <c r="K35" s="69"/>
    </row>
    <row r="36" spans="3:11" x14ac:dyDescent="0.2">
      <c r="C36" s="45" t="s">
        <v>80</v>
      </c>
      <c r="D36" s="43">
        <v>21</v>
      </c>
      <c r="E36" s="48">
        <v>16</v>
      </c>
      <c r="F36" s="48">
        <f>D36-E36</f>
        <v>5</v>
      </c>
      <c r="G36" s="48">
        <f>D33-E36</f>
        <v>44</v>
      </c>
      <c r="H36" s="50">
        <v>0.76190000000000002</v>
      </c>
      <c r="I36" s="50">
        <v>0.2666</v>
      </c>
      <c r="J36" s="43">
        <f t="shared" si="1"/>
        <v>0.39498792416140016</v>
      </c>
      <c r="K36" s="69"/>
    </row>
    <row r="37" spans="3:11" x14ac:dyDescent="0.2">
      <c r="C37" s="45" t="s">
        <v>39</v>
      </c>
      <c r="D37" s="43">
        <v>4</v>
      </c>
      <c r="E37" s="43">
        <v>1</v>
      </c>
      <c r="F37" s="43">
        <f>D37-E37</f>
        <v>3</v>
      </c>
      <c r="G37" s="43">
        <f>D36-E37</f>
        <v>20</v>
      </c>
      <c r="H37" s="49">
        <v>0.25</v>
      </c>
      <c r="I37" s="50">
        <v>4.7600000000000003E-2</v>
      </c>
      <c r="J37" s="43">
        <f>((2*(H37*I37))/(H37+I37))</f>
        <v>7.9973118279569905E-2</v>
      </c>
      <c r="K37" s="66" t="s">
        <v>90</v>
      </c>
    </row>
    <row r="38" spans="3:11" x14ac:dyDescent="0.2">
      <c r="C38" s="45" t="s">
        <v>41</v>
      </c>
      <c r="D38" s="43">
        <v>4</v>
      </c>
      <c r="E38" s="43">
        <v>2</v>
      </c>
      <c r="F38" s="43">
        <f t="shared" ref="F38" si="2">D38-E38</f>
        <v>2</v>
      </c>
      <c r="G38" s="43">
        <f>D36-E38</f>
        <v>19</v>
      </c>
      <c r="H38" s="49">
        <v>0.5</v>
      </c>
      <c r="I38" s="50">
        <v>9.5200000000000007E-2</v>
      </c>
      <c r="J38" s="43">
        <f t="shared" ref="J38:J42" si="3">((2*(H38*I38))/(H38+I38))</f>
        <v>0.15994623655913981</v>
      </c>
      <c r="K38" s="66"/>
    </row>
    <row r="39" spans="3:11" x14ac:dyDescent="0.2">
      <c r="C39" s="45" t="s">
        <v>59</v>
      </c>
      <c r="D39" s="48">
        <v>16</v>
      </c>
      <c r="E39" s="48">
        <v>14</v>
      </c>
      <c r="F39" s="48">
        <v>2</v>
      </c>
      <c r="G39" s="48">
        <v>46</v>
      </c>
      <c r="H39" s="50">
        <v>0.875</v>
      </c>
      <c r="I39" s="50">
        <v>0.23330000000000001</v>
      </c>
      <c r="J39" s="43">
        <f t="shared" si="3"/>
        <v>0.36837950013534237</v>
      </c>
      <c r="K39" s="66"/>
    </row>
    <row r="40" spans="3:11" x14ac:dyDescent="0.2">
      <c r="C40" s="45" t="s">
        <v>43</v>
      </c>
      <c r="D40" s="43">
        <v>7</v>
      </c>
      <c r="E40" s="43">
        <v>4</v>
      </c>
      <c r="F40" s="43">
        <f t="shared" ref="F40:F41" si="4">D40-E40</f>
        <v>3</v>
      </c>
      <c r="G40" s="43">
        <f>D39-E40</f>
        <v>12</v>
      </c>
      <c r="H40" s="50">
        <v>0.75139999999999996</v>
      </c>
      <c r="I40" s="49">
        <v>0.25</v>
      </c>
      <c r="J40" s="43">
        <f t="shared" si="3"/>
        <v>0.37517475534252048</v>
      </c>
      <c r="K40" s="66" t="s">
        <v>91</v>
      </c>
    </row>
    <row r="41" spans="3:11" x14ac:dyDescent="0.2">
      <c r="C41" s="45" t="s">
        <v>44</v>
      </c>
      <c r="D41" s="43">
        <v>3</v>
      </c>
      <c r="E41" s="43">
        <v>2</v>
      </c>
      <c r="F41" s="43">
        <f t="shared" si="4"/>
        <v>1</v>
      </c>
      <c r="G41" s="43">
        <f>D39-E41</f>
        <v>14</v>
      </c>
      <c r="H41" s="50">
        <v>0.66659999999999997</v>
      </c>
      <c r="I41" s="50">
        <v>0.125</v>
      </c>
      <c r="J41" s="43">
        <f t="shared" si="3"/>
        <v>0.21052299140980293</v>
      </c>
      <c r="K41" s="66"/>
    </row>
    <row r="42" spans="3:11" x14ac:dyDescent="0.2">
      <c r="C42" s="45" t="s">
        <v>88</v>
      </c>
      <c r="D42" s="43">
        <v>12</v>
      </c>
      <c r="E42" s="43">
        <v>10</v>
      </c>
      <c r="F42" s="43">
        <v>2</v>
      </c>
      <c r="G42" s="43">
        <v>50</v>
      </c>
      <c r="H42" s="50">
        <v>0.83330000000000004</v>
      </c>
      <c r="I42" s="50">
        <v>0.1666</v>
      </c>
      <c r="J42" s="43">
        <f t="shared" si="3"/>
        <v>0.27768332833283332</v>
      </c>
      <c r="K42" s="66"/>
    </row>
    <row r="43" spans="3:11" x14ac:dyDescent="0.2">
      <c r="C43" s="35" t="s">
        <v>84</v>
      </c>
      <c r="D43" s="43">
        <v>0</v>
      </c>
      <c r="E43" s="43">
        <v>0</v>
      </c>
      <c r="F43" s="43">
        <v>0</v>
      </c>
      <c r="G43" s="43">
        <v>0</v>
      </c>
      <c r="H43" s="43">
        <v>0</v>
      </c>
      <c r="I43" s="43">
        <v>0</v>
      </c>
      <c r="J43" s="43">
        <v>0</v>
      </c>
    </row>
    <row r="44" spans="3:11" x14ac:dyDescent="0.2">
      <c r="C44" s="35" t="s">
        <v>85</v>
      </c>
      <c r="D44" s="43">
        <v>0</v>
      </c>
      <c r="E44" s="43">
        <v>0</v>
      </c>
      <c r="F44" s="43">
        <v>0</v>
      </c>
      <c r="G44" s="43">
        <v>0</v>
      </c>
      <c r="H44" s="43">
        <v>0</v>
      </c>
      <c r="I44" s="43">
        <v>0</v>
      </c>
      <c r="J44" s="43">
        <v>0</v>
      </c>
    </row>
    <row r="45" spans="3:11" x14ac:dyDescent="0.2">
      <c r="C45" s="35" t="s">
        <v>86</v>
      </c>
      <c r="D45" s="43">
        <v>0</v>
      </c>
      <c r="E45" s="43">
        <v>0</v>
      </c>
      <c r="F45" s="43">
        <v>0</v>
      </c>
      <c r="G45" s="43">
        <v>0</v>
      </c>
      <c r="H45" s="43">
        <v>0</v>
      </c>
      <c r="I45" s="43">
        <v>0</v>
      </c>
      <c r="J45" s="43">
        <v>0</v>
      </c>
    </row>
    <row r="47" spans="3:11" x14ac:dyDescent="0.2">
      <c r="C47" s="27"/>
      <c r="D47" s="27"/>
      <c r="E47" s="27"/>
      <c r="F47" s="27"/>
      <c r="G47" s="27"/>
      <c r="H47" s="27"/>
      <c r="I47" s="27"/>
      <c r="J47" s="27"/>
      <c r="K47" s="27"/>
    </row>
    <row r="48" spans="3:11" x14ac:dyDescent="0.2">
      <c r="C48" s="74"/>
      <c r="D48" s="75"/>
      <c r="E48" s="75"/>
      <c r="F48" s="75"/>
      <c r="G48" s="75"/>
      <c r="H48" s="76"/>
      <c r="I48" s="77"/>
      <c r="J48" s="75"/>
      <c r="K48" s="27"/>
    </row>
    <row r="49" spans="3:11" x14ac:dyDescent="0.2">
      <c r="C49" s="78"/>
      <c r="D49" s="75"/>
      <c r="E49" s="75"/>
      <c r="F49" s="75"/>
      <c r="G49" s="75"/>
      <c r="H49" s="76"/>
      <c r="I49" s="77"/>
      <c r="J49" s="75"/>
      <c r="K49" s="27"/>
    </row>
    <row r="50" spans="3:11" x14ac:dyDescent="0.2">
      <c r="C50" s="27"/>
      <c r="D50" s="27"/>
      <c r="E50" s="27"/>
      <c r="F50" s="27"/>
      <c r="G50" s="27"/>
      <c r="H50" s="27"/>
      <c r="I50" s="27"/>
      <c r="J50" s="27"/>
      <c r="K50" s="27"/>
    </row>
  </sheetData>
  <mergeCells count="14">
    <mergeCell ref="B9:B10"/>
    <mergeCell ref="C3:C4"/>
    <mergeCell ref="D3:K3"/>
    <mergeCell ref="B3:B4"/>
    <mergeCell ref="B5:B6"/>
    <mergeCell ref="B7:B8"/>
    <mergeCell ref="K37:K39"/>
    <mergeCell ref="K40:K42"/>
    <mergeCell ref="B11:B12"/>
    <mergeCell ref="K19:K21"/>
    <mergeCell ref="K22:K24"/>
    <mergeCell ref="K25:K27"/>
    <mergeCell ref="K28:K30"/>
    <mergeCell ref="K34:K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FA502-26CD-1B4A-BCC0-4A13F2276ED6}">
  <dimension ref="C1:J33"/>
  <sheetViews>
    <sheetView workbookViewId="0">
      <selection activeCell="G13" sqref="G13"/>
    </sheetView>
  </sheetViews>
  <sheetFormatPr baseColWidth="10" defaultRowHeight="15" x14ac:dyDescent="0.2"/>
  <cols>
    <col min="4" max="4" width="9.5" customWidth="1"/>
  </cols>
  <sheetData>
    <row r="1" spans="3:10" x14ac:dyDescent="0.2">
      <c r="C1" s="79"/>
      <c r="D1" s="79"/>
      <c r="E1" s="80"/>
      <c r="F1" s="81"/>
      <c r="G1" s="81"/>
      <c r="H1" s="81"/>
      <c r="I1" s="79"/>
      <c r="J1" s="79"/>
    </row>
    <row r="2" spans="3:10" x14ac:dyDescent="0.2">
      <c r="C2" s="82"/>
      <c r="D2" s="83"/>
      <c r="E2" s="84"/>
      <c r="F2" s="84"/>
      <c r="G2" s="84"/>
      <c r="H2" s="84"/>
      <c r="I2" s="84"/>
      <c r="J2" s="84"/>
    </row>
    <row r="3" spans="3:10" x14ac:dyDescent="0.2">
      <c r="C3" s="85"/>
      <c r="D3" s="82"/>
      <c r="E3" s="82"/>
      <c r="F3" s="82"/>
      <c r="G3" s="82"/>
      <c r="H3" s="82"/>
      <c r="I3" s="86"/>
      <c r="J3" s="86"/>
    </row>
    <row r="4" spans="3:10" x14ac:dyDescent="0.2">
      <c r="C4" s="85"/>
      <c r="D4" s="82"/>
      <c r="E4" s="82"/>
      <c r="F4" s="82"/>
      <c r="G4" s="82"/>
      <c r="H4" s="87"/>
      <c r="I4" s="87"/>
      <c r="J4" s="82"/>
    </row>
    <row r="5" spans="3:10" x14ac:dyDescent="0.2">
      <c r="C5" s="85"/>
      <c r="D5" s="82"/>
      <c r="E5" s="82"/>
      <c r="F5" s="82"/>
      <c r="G5" s="82"/>
      <c r="H5" s="87"/>
      <c r="I5" s="87"/>
      <c r="J5" s="82"/>
    </row>
    <row r="6" spans="3:10" x14ac:dyDescent="0.2">
      <c r="C6" s="88"/>
      <c r="D6" s="82"/>
      <c r="E6" s="82"/>
      <c r="F6" s="82"/>
      <c r="G6" s="82"/>
      <c r="H6" s="87"/>
      <c r="I6" s="87"/>
      <c r="J6" s="82"/>
    </row>
    <row r="7" spans="3:10" x14ac:dyDescent="0.2">
      <c r="C7" s="85"/>
      <c r="D7" s="82"/>
      <c r="E7" s="82"/>
      <c r="F7" s="82"/>
      <c r="G7" s="82"/>
      <c r="H7" s="87"/>
      <c r="I7" s="87"/>
      <c r="J7" s="82"/>
    </row>
    <row r="8" spans="3:10" x14ac:dyDescent="0.2">
      <c r="C8" s="85"/>
      <c r="D8" s="82"/>
      <c r="E8" s="82"/>
      <c r="F8" s="82"/>
      <c r="G8" s="82"/>
      <c r="H8" s="87"/>
      <c r="I8" s="87"/>
      <c r="J8" s="82"/>
    </row>
    <row r="9" spans="3:10" x14ac:dyDescent="0.2">
      <c r="C9" s="85"/>
      <c r="D9" s="82"/>
      <c r="E9" s="82"/>
      <c r="F9" s="82"/>
      <c r="G9" s="82"/>
      <c r="H9" s="87"/>
      <c r="I9" s="87"/>
      <c r="J9" s="82"/>
    </row>
    <row r="10" spans="3:10" x14ac:dyDescent="0.2">
      <c r="C10" s="85"/>
      <c r="D10" s="82"/>
      <c r="E10" s="82"/>
      <c r="F10" s="82"/>
      <c r="G10" s="82"/>
      <c r="H10" s="87"/>
      <c r="I10" s="87"/>
      <c r="J10" s="82"/>
    </row>
    <row r="11" spans="3:10" x14ac:dyDescent="0.2">
      <c r="C11" s="85"/>
      <c r="D11" s="82"/>
      <c r="E11" s="82"/>
      <c r="F11" s="82"/>
      <c r="G11" s="82"/>
      <c r="H11" s="87"/>
      <c r="I11" s="87"/>
      <c r="J11" s="82"/>
    </row>
    <row r="12" spans="3:10" x14ac:dyDescent="0.2">
      <c r="C12" s="88"/>
      <c r="D12" s="82"/>
      <c r="E12" s="82"/>
      <c r="F12" s="82"/>
      <c r="G12" s="82"/>
      <c r="H12" s="87"/>
      <c r="I12" s="87"/>
      <c r="J12" s="82"/>
    </row>
    <row r="13" spans="3:10" x14ac:dyDescent="0.2">
      <c r="C13" s="85"/>
      <c r="D13" s="89"/>
      <c r="E13" s="89"/>
      <c r="F13" s="89"/>
      <c r="G13" s="82"/>
      <c r="H13" s="89"/>
      <c r="I13" s="89"/>
      <c r="J13" s="89"/>
    </row>
    <row r="14" spans="3:10" x14ac:dyDescent="0.2">
      <c r="C14" s="85"/>
      <c r="D14" s="89"/>
      <c r="E14" s="89"/>
      <c r="F14" s="89"/>
      <c r="G14" s="82"/>
      <c r="H14" s="89"/>
      <c r="I14" s="89"/>
      <c r="J14" s="89"/>
    </row>
    <row r="15" spans="3:10" x14ac:dyDescent="0.2">
      <c r="C15" s="85"/>
      <c r="D15" s="89"/>
      <c r="E15" s="89"/>
      <c r="F15" s="89"/>
      <c r="G15" s="82"/>
      <c r="H15" s="89"/>
      <c r="I15" s="89"/>
      <c r="J15" s="89"/>
    </row>
    <row r="16" spans="3:10" x14ac:dyDescent="0.2">
      <c r="C16" s="79"/>
      <c r="D16" s="79"/>
      <c r="E16" s="79"/>
      <c r="F16" s="79"/>
      <c r="G16" s="79"/>
      <c r="H16" s="79"/>
      <c r="I16" s="79"/>
      <c r="J16" s="79"/>
    </row>
    <row r="19" spans="3:10" x14ac:dyDescent="0.2">
      <c r="E19" s="72" t="s">
        <v>100</v>
      </c>
      <c r="F19" s="73"/>
      <c r="G19" s="73"/>
      <c r="H19" s="73"/>
    </row>
    <row r="20" spans="3:10" ht="24" x14ac:dyDescent="0.2">
      <c r="C20" s="36" t="s">
        <v>78</v>
      </c>
      <c r="D20" s="51" t="s">
        <v>47</v>
      </c>
      <c r="E20" s="40" t="s">
        <v>52</v>
      </c>
      <c r="F20" s="40" t="s">
        <v>51</v>
      </c>
      <c r="G20" s="40" t="s">
        <v>53</v>
      </c>
      <c r="H20" s="40" t="s">
        <v>54</v>
      </c>
      <c r="I20" s="40" t="s">
        <v>55</v>
      </c>
      <c r="J20" s="40" t="s">
        <v>56</v>
      </c>
    </row>
    <row r="21" spans="3:10" x14ac:dyDescent="0.2">
      <c r="C21" s="35" t="s">
        <v>38</v>
      </c>
      <c r="D21" s="36">
        <v>33</v>
      </c>
      <c r="E21" s="41"/>
      <c r="F21" s="41"/>
      <c r="G21" s="41"/>
      <c r="H21" s="41"/>
      <c r="I21" s="42"/>
      <c r="J21" s="42"/>
    </row>
    <row r="22" spans="3:10" x14ac:dyDescent="0.2">
      <c r="C22" s="35" t="s">
        <v>76</v>
      </c>
      <c r="D22" s="36">
        <v>8</v>
      </c>
      <c r="E22" s="36">
        <v>6</v>
      </c>
      <c r="F22" s="36">
        <v>2</v>
      </c>
      <c r="G22" s="36">
        <f>D21-E22</f>
        <v>27</v>
      </c>
      <c r="H22" s="37">
        <f>((E22)/(E22+F22))</f>
        <v>0.75</v>
      </c>
      <c r="I22" s="37">
        <f>((E22)/(E22+G22))</f>
        <v>0.18181818181818182</v>
      </c>
      <c r="J22" s="36">
        <f>((2*(H22*I22))/(H22+I22))</f>
        <v>0.29268292682926828</v>
      </c>
    </row>
    <row r="23" spans="3:10" x14ac:dyDescent="0.2">
      <c r="C23" s="35" t="s">
        <v>77</v>
      </c>
      <c r="D23" s="36">
        <v>5</v>
      </c>
      <c r="E23" s="36">
        <v>4</v>
      </c>
      <c r="F23" s="36">
        <v>1</v>
      </c>
      <c r="G23" s="36">
        <f>D21-E23</f>
        <v>29</v>
      </c>
      <c r="H23" s="37">
        <f t="shared" ref="H23:H30" si="0">((E23)/(E23+F23))</f>
        <v>0.8</v>
      </c>
      <c r="I23" s="37">
        <f t="shared" ref="I23:I30" si="1">((E23)/(E23+G23))</f>
        <v>0.12121212121212122</v>
      </c>
      <c r="J23" s="36">
        <f t="shared" ref="J23:J30" si="2">((2*(H23*I23))/(H23+I23))</f>
        <v>0.2105263157894737</v>
      </c>
    </row>
    <row r="24" spans="3:10" x14ac:dyDescent="0.2">
      <c r="C24" s="38" t="s">
        <v>79</v>
      </c>
      <c r="D24" s="36">
        <v>17</v>
      </c>
      <c r="E24" s="36">
        <v>15</v>
      </c>
      <c r="F24" s="36">
        <v>2</v>
      </c>
      <c r="G24" s="36">
        <f>D21-E24</f>
        <v>18</v>
      </c>
      <c r="H24" s="37">
        <f t="shared" si="0"/>
        <v>0.88235294117647056</v>
      </c>
      <c r="I24" s="37">
        <f t="shared" si="1"/>
        <v>0.45454545454545453</v>
      </c>
      <c r="J24" s="36">
        <f t="shared" si="2"/>
        <v>0.6</v>
      </c>
    </row>
    <row r="25" spans="3:10" x14ac:dyDescent="0.2">
      <c r="C25" s="35" t="s">
        <v>40</v>
      </c>
      <c r="D25" s="36">
        <v>6</v>
      </c>
      <c r="E25" s="36">
        <v>5</v>
      </c>
      <c r="F25" s="36">
        <v>1</v>
      </c>
      <c r="G25" s="36">
        <f>D21-E25</f>
        <v>28</v>
      </c>
      <c r="H25" s="37">
        <f t="shared" si="0"/>
        <v>0.83333333333333337</v>
      </c>
      <c r="I25" s="37">
        <f t="shared" si="1"/>
        <v>0.15151515151515152</v>
      </c>
      <c r="J25" s="36">
        <f t="shared" si="2"/>
        <v>0.25641025641025644</v>
      </c>
    </row>
    <row r="26" spans="3:10" x14ac:dyDescent="0.2">
      <c r="C26" s="35" t="s">
        <v>42</v>
      </c>
      <c r="D26" s="36">
        <v>14</v>
      </c>
      <c r="E26" s="36">
        <v>9</v>
      </c>
      <c r="F26" s="36">
        <v>5</v>
      </c>
      <c r="G26" s="36">
        <f>D21-E26</f>
        <v>24</v>
      </c>
      <c r="H26" s="37">
        <f t="shared" si="0"/>
        <v>0.6428571428571429</v>
      </c>
      <c r="I26" s="37">
        <f t="shared" si="1"/>
        <v>0.27272727272727271</v>
      </c>
      <c r="J26" s="36">
        <f t="shared" si="2"/>
        <v>0.38297872340425532</v>
      </c>
    </row>
    <row r="27" spans="3:10" x14ac:dyDescent="0.2">
      <c r="C27" s="35" t="s">
        <v>80</v>
      </c>
      <c r="D27" s="36">
        <v>30</v>
      </c>
      <c r="E27" s="36">
        <v>22</v>
      </c>
      <c r="F27" s="36">
        <v>8</v>
      </c>
      <c r="G27" s="36">
        <f>D21-E27</f>
        <v>11</v>
      </c>
      <c r="H27" s="37">
        <f t="shared" si="0"/>
        <v>0.73333333333333328</v>
      </c>
      <c r="I27" s="37">
        <f t="shared" si="1"/>
        <v>0.66666666666666663</v>
      </c>
      <c r="J27" s="36">
        <f t="shared" si="2"/>
        <v>0.69841269841269837</v>
      </c>
    </row>
    <row r="28" spans="3:10" x14ac:dyDescent="0.2">
      <c r="C28" s="35" t="s">
        <v>81</v>
      </c>
      <c r="D28" s="36">
        <v>19</v>
      </c>
      <c r="E28" s="36">
        <v>13</v>
      </c>
      <c r="F28" s="36">
        <v>6</v>
      </c>
      <c r="G28" s="36">
        <f>D21-E28</f>
        <v>20</v>
      </c>
      <c r="H28" s="37">
        <f t="shared" si="0"/>
        <v>0.68421052631578949</v>
      </c>
      <c r="I28" s="37">
        <f t="shared" si="1"/>
        <v>0.39393939393939392</v>
      </c>
      <c r="J28" s="36">
        <f t="shared" si="2"/>
        <v>0.5</v>
      </c>
    </row>
    <row r="29" spans="3:10" x14ac:dyDescent="0.2">
      <c r="C29" s="35" t="s">
        <v>82</v>
      </c>
      <c r="D29" s="36">
        <v>8</v>
      </c>
      <c r="E29" s="36">
        <v>6</v>
      </c>
      <c r="F29" s="36">
        <v>2</v>
      </c>
      <c r="G29" s="36">
        <f>D21-E29</f>
        <v>27</v>
      </c>
      <c r="H29" s="37">
        <f t="shared" si="0"/>
        <v>0.75</v>
      </c>
      <c r="I29" s="37">
        <f t="shared" si="1"/>
        <v>0.18181818181818182</v>
      </c>
      <c r="J29" s="36">
        <f t="shared" si="2"/>
        <v>0.29268292682926828</v>
      </c>
    </row>
    <row r="30" spans="3:10" x14ac:dyDescent="0.2">
      <c r="C30" s="38" t="s">
        <v>83</v>
      </c>
      <c r="D30" s="36">
        <v>32</v>
      </c>
      <c r="E30" s="36">
        <v>27</v>
      </c>
      <c r="F30" s="36">
        <v>5</v>
      </c>
      <c r="G30" s="36">
        <f>D21-E30</f>
        <v>6</v>
      </c>
      <c r="H30" s="37">
        <f t="shared" si="0"/>
        <v>0.84375</v>
      </c>
      <c r="I30" s="37">
        <f t="shared" si="1"/>
        <v>0.81818181818181823</v>
      </c>
      <c r="J30" s="36">
        <f t="shared" si="2"/>
        <v>0.83076923076923082</v>
      </c>
    </row>
    <row r="31" spans="3:10" x14ac:dyDescent="0.2">
      <c r="C31" s="35" t="s">
        <v>84</v>
      </c>
      <c r="D31" s="43">
        <v>0</v>
      </c>
      <c r="E31" s="43">
        <v>0</v>
      </c>
      <c r="F31" s="43">
        <v>0</v>
      </c>
      <c r="G31" s="36">
        <v>0</v>
      </c>
      <c r="H31" s="43">
        <v>0</v>
      </c>
      <c r="I31" s="43">
        <v>0</v>
      </c>
      <c r="J31" s="43">
        <v>0</v>
      </c>
    </row>
    <row r="32" spans="3:10" x14ac:dyDescent="0.2">
      <c r="C32" s="35" t="s">
        <v>85</v>
      </c>
      <c r="D32" s="43">
        <v>0</v>
      </c>
      <c r="E32" s="43">
        <v>0</v>
      </c>
      <c r="F32" s="43">
        <v>0</v>
      </c>
      <c r="G32" s="36">
        <v>0</v>
      </c>
      <c r="H32" s="43">
        <v>0</v>
      </c>
      <c r="I32" s="43">
        <v>0</v>
      </c>
      <c r="J32" s="43">
        <v>0</v>
      </c>
    </row>
    <row r="33" spans="3:10" x14ac:dyDescent="0.2">
      <c r="C33" s="35" t="s">
        <v>86</v>
      </c>
      <c r="D33" s="43">
        <v>0</v>
      </c>
      <c r="E33" s="43">
        <v>0</v>
      </c>
      <c r="F33" s="43">
        <v>0</v>
      </c>
      <c r="G33" s="36">
        <v>0</v>
      </c>
      <c r="H33" s="43">
        <v>0</v>
      </c>
      <c r="I33" s="43">
        <v>0</v>
      </c>
      <c r="J33" s="43">
        <v>0</v>
      </c>
    </row>
  </sheetData>
  <mergeCells count="2">
    <mergeCell ref="E1:H1"/>
    <mergeCell ref="E19:H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41BAA-5560-C140-96FA-34B51A02734F}">
  <dimension ref="C2:N33"/>
  <sheetViews>
    <sheetView tabSelected="1" workbookViewId="0">
      <selection activeCell="H21" sqref="H21"/>
    </sheetView>
  </sheetViews>
  <sheetFormatPr baseColWidth="10" defaultRowHeight="15" x14ac:dyDescent="0.2"/>
  <cols>
    <col min="6" max="6" width="19.5" bestFit="1" customWidth="1"/>
    <col min="11" max="11" width="14.6640625" bestFit="1" customWidth="1"/>
    <col min="12" max="13" width="10.83203125" style="55"/>
    <col min="14" max="14" width="19.5" style="55" bestFit="1" customWidth="1"/>
  </cols>
  <sheetData>
    <row r="2" spans="3:14" x14ac:dyDescent="0.2">
      <c r="C2" s="79"/>
      <c r="D2" s="79"/>
      <c r="E2" s="79"/>
      <c r="F2" s="79"/>
      <c r="G2" s="79"/>
      <c r="H2" s="79"/>
      <c r="I2" s="79"/>
      <c r="J2" s="79"/>
      <c r="K2" s="79"/>
      <c r="L2" s="90"/>
      <c r="M2" s="90"/>
      <c r="N2" s="90"/>
    </row>
    <row r="3" spans="3:14" x14ac:dyDescent="0.2">
      <c r="C3" s="91"/>
      <c r="D3" s="91"/>
      <c r="E3" s="79"/>
      <c r="F3" s="79"/>
      <c r="G3" s="79"/>
      <c r="H3" s="79"/>
      <c r="I3" s="79"/>
      <c r="J3" s="79"/>
      <c r="K3" s="79"/>
      <c r="L3" s="92"/>
      <c r="M3" s="90"/>
      <c r="N3" s="90"/>
    </row>
    <row r="4" spans="3:14" x14ac:dyDescent="0.2">
      <c r="C4" s="79"/>
      <c r="D4" s="91"/>
      <c r="E4" s="91"/>
      <c r="F4" s="91"/>
      <c r="G4" s="79"/>
      <c r="H4" s="79"/>
      <c r="I4" s="79"/>
      <c r="J4" s="91"/>
      <c r="K4" s="79"/>
      <c r="L4" s="92"/>
      <c r="M4" s="92"/>
      <c r="N4" s="92"/>
    </row>
    <row r="5" spans="3:14" x14ac:dyDescent="0.2">
      <c r="C5" s="85"/>
      <c r="D5" s="79"/>
      <c r="E5" s="79"/>
      <c r="F5" s="93"/>
      <c r="G5" s="79"/>
      <c r="H5" s="79"/>
      <c r="I5" s="79"/>
      <c r="J5" s="79"/>
      <c r="K5" s="85"/>
      <c r="L5" s="90"/>
      <c r="M5" s="90"/>
      <c r="N5" s="90"/>
    </row>
    <row r="6" spans="3:14" x14ac:dyDescent="0.2">
      <c r="C6" s="85"/>
      <c r="D6" s="79"/>
      <c r="E6" s="79"/>
      <c r="F6" s="93"/>
      <c r="G6" s="79"/>
      <c r="H6" s="79"/>
      <c r="I6" s="79"/>
      <c r="J6" s="79"/>
      <c r="K6" s="85"/>
      <c r="L6" s="90"/>
      <c r="M6" s="90"/>
      <c r="N6" s="90"/>
    </row>
    <row r="7" spans="3:14" x14ac:dyDescent="0.2">
      <c r="C7" s="88"/>
      <c r="D7" s="79"/>
      <c r="E7" s="79"/>
      <c r="F7" s="93"/>
      <c r="G7" s="79"/>
      <c r="H7" s="79"/>
      <c r="I7" s="79"/>
      <c r="J7" s="79"/>
      <c r="K7" s="88"/>
      <c r="L7" s="90"/>
      <c r="M7" s="90"/>
      <c r="N7" s="90"/>
    </row>
    <row r="8" spans="3:14" x14ac:dyDescent="0.2">
      <c r="C8" s="85"/>
      <c r="D8" s="79"/>
      <c r="E8" s="79"/>
      <c r="F8" s="93"/>
      <c r="G8" s="79"/>
      <c r="H8" s="79"/>
      <c r="I8" s="79"/>
      <c r="J8" s="79"/>
      <c r="K8" s="85"/>
      <c r="L8" s="90"/>
      <c r="M8" s="90"/>
      <c r="N8" s="90"/>
    </row>
    <row r="9" spans="3:14" x14ac:dyDescent="0.2">
      <c r="C9" s="85"/>
      <c r="D9" s="79"/>
      <c r="E9" s="79"/>
      <c r="F9" s="93"/>
      <c r="G9" s="79"/>
      <c r="H9" s="79"/>
      <c r="I9" s="79"/>
      <c r="J9" s="79"/>
      <c r="K9" s="85"/>
      <c r="L9" s="90"/>
      <c r="M9" s="90"/>
      <c r="N9" s="90"/>
    </row>
    <row r="10" spans="3:14" x14ac:dyDescent="0.2">
      <c r="C10" s="85"/>
      <c r="D10" s="79"/>
      <c r="E10" s="79"/>
      <c r="F10" s="93"/>
      <c r="G10" s="79"/>
      <c r="H10" s="79"/>
      <c r="I10" s="79"/>
      <c r="J10" s="79"/>
      <c r="K10" s="85"/>
      <c r="L10" s="90"/>
      <c r="M10" s="90"/>
      <c r="N10" s="90"/>
    </row>
    <row r="11" spans="3:14" x14ac:dyDescent="0.2">
      <c r="C11" s="85"/>
      <c r="D11" s="79"/>
      <c r="E11" s="79"/>
      <c r="F11" s="93"/>
      <c r="G11" s="79"/>
      <c r="H11" s="79"/>
      <c r="I11" s="79"/>
      <c r="J11" s="79"/>
      <c r="K11" s="85"/>
      <c r="L11" s="90"/>
      <c r="M11" s="90"/>
      <c r="N11" s="90"/>
    </row>
    <row r="12" spans="3:14" x14ac:dyDescent="0.2">
      <c r="C12" s="85"/>
      <c r="D12" s="79"/>
      <c r="E12" s="79"/>
      <c r="F12" s="93"/>
      <c r="G12" s="79"/>
      <c r="H12" s="79"/>
      <c r="I12" s="79"/>
      <c r="J12" s="79"/>
      <c r="K12" s="85"/>
      <c r="L12" s="90"/>
      <c r="M12" s="90"/>
      <c r="N12" s="90"/>
    </row>
    <row r="13" spans="3:14" x14ac:dyDescent="0.2">
      <c r="C13" s="88"/>
      <c r="D13" s="79"/>
      <c r="E13" s="79"/>
      <c r="F13" s="93"/>
      <c r="G13" s="79"/>
      <c r="H13" s="79"/>
      <c r="I13" s="79"/>
      <c r="J13" s="79"/>
      <c r="K13" s="88"/>
      <c r="L13" s="90"/>
      <c r="M13" s="90"/>
      <c r="N13" s="90"/>
    </row>
    <row r="14" spans="3:14" x14ac:dyDescent="0.2">
      <c r="C14" s="85"/>
      <c r="D14" s="79"/>
      <c r="E14" s="79"/>
      <c r="F14" s="93"/>
      <c r="G14" s="79"/>
      <c r="H14" s="79"/>
      <c r="I14" s="79"/>
      <c r="J14" s="79"/>
      <c r="K14" s="85"/>
      <c r="L14" s="90"/>
      <c r="M14" s="90"/>
      <c r="N14" s="90"/>
    </row>
    <row r="15" spans="3:14" x14ac:dyDescent="0.2">
      <c r="C15" s="85"/>
      <c r="D15" s="79"/>
      <c r="E15" s="79"/>
      <c r="F15" s="93"/>
      <c r="G15" s="79"/>
      <c r="H15" s="79"/>
      <c r="I15" s="79"/>
      <c r="J15" s="79"/>
      <c r="K15" s="85"/>
      <c r="L15" s="90"/>
      <c r="M15" s="90"/>
      <c r="N15" s="90"/>
    </row>
    <row r="16" spans="3:14" x14ac:dyDescent="0.2">
      <c r="C16" s="85"/>
      <c r="D16" s="79"/>
      <c r="E16" s="79"/>
      <c r="F16" s="93"/>
      <c r="G16" s="79"/>
      <c r="H16" s="79"/>
      <c r="I16" s="79"/>
      <c r="J16" s="79"/>
      <c r="K16" s="85"/>
      <c r="L16" s="90"/>
      <c r="M16" s="90"/>
      <c r="N16" s="90"/>
    </row>
    <row r="17" spans="3:14" x14ac:dyDescent="0.2">
      <c r="C17" s="79"/>
      <c r="D17" s="79"/>
      <c r="E17" s="79"/>
      <c r="F17" s="79"/>
      <c r="G17" s="79"/>
      <c r="H17" s="79"/>
      <c r="I17" s="79"/>
      <c r="J17" s="79"/>
      <c r="K17" s="79"/>
      <c r="L17" s="90"/>
      <c r="M17" s="90"/>
      <c r="N17" s="90"/>
    </row>
    <row r="20" spans="3:14" x14ac:dyDescent="0.2">
      <c r="C20" s="52"/>
      <c r="D20" s="52" t="s">
        <v>55</v>
      </c>
      <c r="L20" s="54" t="s">
        <v>96</v>
      </c>
    </row>
    <row r="21" spans="3:14" x14ac:dyDescent="0.2">
      <c r="C21" s="20"/>
      <c r="D21" s="53" t="s">
        <v>97</v>
      </c>
      <c r="E21" s="53" t="s">
        <v>98</v>
      </c>
      <c r="F21" s="53" t="s">
        <v>99</v>
      </c>
      <c r="K21" s="20"/>
      <c r="L21" s="29" t="s">
        <v>97</v>
      </c>
      <c r="M21" s="29" t="s">
        <v>98</v>
      </c>
      <c r="N21" s="29" t="s">
        <v>99</v>
      </c>
    </row>
    <row r="22" spans="3:14" x14ac:dyDescent="0.2">
      <c r="C22" s="35" t="s">
        <v>76</v>
      </c>
      <c r="D22" s="20">
        <v>7.4999999999999997E-2</v>
      </c>
      <c r="E22" s="20">
        <v>0.18</v>
      </c>
      <c r="F22" s="23">
        <f>((E22-D22)/D22)*100</f>
        <v>140</v>
      </c>
      <c r="K22" s="35" t="s">
        <v>76</v>
      </c>
      <c r="L22" s="28">
        <v>0.13600000000000001</v>
      </c>
      <c r="M22" s="28">
        <v>0.29260000000000003</v>
      </c>
      <c r="N22" s="28">
        <f>((M22-L22)/L22)*100</f>
        <v>115.14705882352942</v>
      </c>
    </row>
    <row r="23" spans="3:14" x14ac:dyDescent="0.2">
      <c r="C23" s="35" t="s">
        <v>77</v>
      </c>
      <c r="D23" s="20">
        <v>0.05</v>
      </c>
      <c r="E23" s="20">
        <v>0.12</v>
      </c>
      <c r="F23" s="23">
        <f t="shared" ref="F23:F33" si="0">((E23-D23)/D23)*100</f>
        <v>139.99999999999997</v>
      </c>
      <c r="K23" s="35" t="s">
        <v>77</v>
      </c>
      <c r="L23" s="28">
        <v>9.4E-2</v>
      </c>
      <c r="M23" s="28">
        <v>0.21049999999999999</v>
      </c>
      <c r="N23" s="28">
        <f t="shared" ref="N23:N30" si="1">((M23-L23)/L23)*100</f>
        <v>123.93617021276594</v>
      </c>
    </row>
    <row r="24" spans="3:14" x14ac:dyDescent="0.2">
      <c r="C24" s="38" t="s">
        <v>79</v>
      </c>
      <c r="D24" s="20">
        <v>0.1875</v>
      </c>
      <c r="E24" s="20">
        <v>0.45</v>
      </c>
      <c r="F24" s="23">
        <f t="shared" si="0"/>
        <v>140</v>
      </c>
      <c r="K24" s="38" t="s">
        <v>79</v>
      </c>
      <c r="L24" s="28">
        <v>0.30919999999999997</v>
      </c>
      <c r="M24" s="28">
        <v>0.6</v>
      </c>
      <c r="N24" s="28">
        <f t="shared" si="1"/>
        <v>94.049159120310492</v>
      </c>
    </row>
    <row r="25" spans="3:14" x14ac:dyDescent="0.2">
      <c r="C25" s="35" t="s">
        <v>40</v>
      </c>
      <c r="D25" s="20">
        <v>6.25E-2</v>
      </c>
      <c r="E25" s="20">
        <v>0.15</v>
      </c>
      <c r="F25" s="23">
        <f t="shared" si="0"/>
        <v>140</v>
      </c>
      <c r="K25" s="35" t="s">
        <v>40</v>
      </c>
      <c r="L25" s="28">
        <v>0.1162</v>
      </c>
      <c r="M25" s="28">
        <v>0.25640000000000002</v>
      </c>
      <c r="N25" s="28">
        <f t="shared" si="1"/>
        <v>120.65404475043032</v>
      </c>
    </row>
    <row r="26" spans="3:14" x14ac:dyDescent="0.2">
      <c r="C26" s="35" t="s">
        <v>42</v>
      </c>
      <c r="D26" s="20">
        <v>0.1125</v>
      </c>
      <c r="E26" s="20">
        <v>0.27</v>
      </c>
      <c r="F26" s="23">
        <f t="shared" si="0"/>
        <v>140</v>
      </c>
      <c r="K26" s="35" t="s">
        <v>42</v>
      </c>
      <c r="L26" s="28">
        <v>0.19139999999999999</v>
      </c>
      <c r="M26" s="28">
        <v>0.38290000000000002</v>
      </c>
      <c r="N26" s="28">
        <f t="shared" si="1"/>
        <v>100.05224660397076</v>
      </c>
    </row>
    <row r="27" spans="3:14" x14ac:dyDescent="0.2">
      <c r="C27" s="35" t="s">
        <v>80</v>
      </c>
      <c r="D27" s="20">
        <v>0.27500000000000002</v>
      </c>
      <c r="E27" s="20">
        <v>0.67</v>
      </c>
      <c r="F27" s="23">
        <f t="shared" si="0"/>
        <v>143.63636363636363</v>
      </c>
      <c r="K27" s="35" t="s">
        <v>80</v>
      </c>
      <c r="L27" s="28">
        <v>0.4</v>
      </c>
      <c r="M27" s="28">
        <v>0.69840000000000002</v>
      </c>
      <c r="N27" s="28">
        <f t="shared" si="1"/>
        <v>74.599999999999994</v>
      </c>
    </row>
    <row r="28" spans="3:14" x14ac:dyDescent="0.2">
      <c r="C28" s="35" t="s">
        <v>81</v>
      </c>
      <c r="D28" s="20">
        <v>0.11</v>
      </c>
      <c r="E28" s="20">
        <v>0.39</v>
      </c>
      <c r="F28" s="23">
        <f t="shared" si="0"/>
        <v>254.54545454545459</v>
      </c>
      <c r="K28" s="35" t="s">
        <v>81</v>
      </c>
      <c r="L28" s="28">
        <v>0.18179999999999999</v>
      </c>
      <c r="M28" s="28">
        <v>0.5</v>
      </c>
      <c r="N28" s="28">
        <f t="shared" si="1"/>
        <v>175.02750275027506</v>
      </c>
    </row>
    <row r="29" spans="3:14" x14ac:dyDescent="0.2">
      <c r="C29" s="35" t="s">
        <v>82</v>
      </c>
      <c r="D29" s="20">
        <v>0.05</v>
      </c>
      <c r="E29" s="20">
        <v>0.18</v>
      </c>
      <c r="F29" s="23">
        <f t="shared" si="0"/>
        <v>260</v>
      </c>
      <c r="K29" s="35" t="s">
        <v>82</v>
      </c>
      <c r="L29" s="28">
        <v>9.0899999999999995E-2</v>
      </c>
      <c r="M29" s="28">
        <v>0.29268</v>
      </c>
      <c r="N29" s="28">
        <f t="shared" si="1"/>
        <v>221.980198019802</v>
      </c>
    </row>
    <row r="30" spans="3:14" x14ac:dyDescent="0.2">
      <c r="C30" s="38" t="s">
        <v>83</v>
      </c>
      <c r="D30" s="20">
        <v>0.34499999999999997</v>
      </c>
      <c r="E30" s="20">
        <v>0.82</v>
      </c>
      <c r="F30" s="23">
        <f t="shared" si="0"/>
        <v>137.68115942028987</v>
      </c>
      <c r="K30" s="38" t="s">
        <v>83</v>
      </c>
      <c r="L30" s="28">
        <v>0.48209999999999997</v>
      </c>
      <c r="M30" s="28">
        <v>0.83076000000000005</v>
      </c>
      <c r="N30" s="28">
        <f t="shared" si="1"/>
        <v>72.321095208462992</v>
      </c>
    </row>
    <row r="31" spans="3:14" x14ac:dyDescent="0.2">
      <c r="C31" s="35" t="s">
        <v>84</v>
      </c>
      <c r="D31" s="20">
        <v>0</v>
      </c>
      <c r="E31" s="20">
        <v>0</v>
      </c>
      <c r="F31" s="23" t="e">
        <f t="shared" si="0"/>
        <v>#DIV/0!</v>
      </c>
      <c r="K31" s="35" t="s">
        <v>84</v>
      </c>
      <c r="L31" s="28">
        <v>0</v>
      </c>
      <c r="M31" s="28">
        <v>0</v>
      </c>
      <c r="N31" s="28">
        <v>0</v>
      </c>
    </row>
    <row r="32" spans="3:14" x14ac:dyDescent="0.2">
      <c r="C32" s="35" t="s">
        <v>85</v>
      </c>
      <c r="D32" s="20">
        <v>0</v>
      </c>
      <c r="E32" s="20">
        <v>0</v>
      </c>
      <c r="F32" s="23" t="e">
        <f t="shared" si="0"/>
        <v>#DIV/0!</v>
      </c>
      <c r="K32" s="35" t="s">
        <v>85</v>
      </c>
      <c r="L32" s="28">
        <v>0</v>
      </c>
      <c r="M32" s="28">
        <v>0</v>
      </c>
      <c r="N32" s="28">
        <v>0</v>
      </c>
    </row>
    <row r="33" spans="3:14" x14ac:dyDescent="0.2">
      <c r="C33" s="35" t="s">
        <v>86</v>
      </c>
      <c r="D33" s="20">
        <v>0</v>
      </c>
      <c r="E33" s="20">
        <v>0</v>
      </c>
      <c r="F33" s="23" t="e">
        <f t="shared" si="0"/>
        <v>#DIV/0!</v>
      </c>
      <c r="K33" s="35" t="s">
        <v>86</v>
      </c>
      <c r="L33" s="28">
        <v>0</v>
      </c>
      <c r="M33" s="28">
        <v>0</v>
      </c>
      <c r="N33" s="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Φύλλα εργασίας</vt:lpstr>
      </vt:variant>
      <vt:variant>
        <vt:i4>10</vt:i4>
      </vt:variant>
    </vt:vector>
  </HeadingPairs>
  <TitlesOfParts>
    <vt:vector size="10" baseType="lpstr">
      <vt:lpstr>Exp-1</vt:lpstr>
      <vt:lpstr>Exp-2</vt:lpstr>
      <vt:lpstr>Exp-3</vt:lpstr>
      <vt:lpstr>PHASE1-evaluation metrics</vt:lpstr>
      <vt:lpstr>XHCOME 3.5</vt:lpstr>
      <vt:lpstr>XHCOME BARD</vt:lpstr>
      <vt:lpstr>XHCOME 4</vt:lpstr>
      <vt:lpstr>DIFFERENCE PERCENTAGE</vt:lpstr>
      <vt:lpstr>LIGHTER VERSION OF ONTOLOGY</vt:lpstr>
      <vt:lpstr>comparison for both 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Soularidis</dc:creator>
  <cp:lastModifiedBy>Dimitris Doumanas</cp:lastModifiedBy>
  <dcterms:created xsi:type="dcterms:W3CDTF">2015-06-05T18:19:34Z</dcterms:created>
  <dcterms:modified xsi:type="dcterms:W3CDTF">2024-02-16T13:47:58Z</dcterms:modified>
</cp:coreProperties>
</file>