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rzi\Downloads\"/>
    </mc:Choice>
  </mc:AlternateContent>
  <xr:revisionPtr revIDLastSave="0" documentId="13_ncr:1_{BF989A41-2DB5-43AF-96F5-3CCB0964063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rojectSchedule" sheetId="11" r:id="rId1"/>
  </sheets>
  <definedNames>
    <definedName name="_xlnm.Print_Area" localSheetId="0">ProjectSchedule!$1:$38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6" i="11" l="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AM6" i="11"/>
  <c r="BT5" i="11"/>
  <c r="BT4" i="11"/>
  <c r="BF4" i="11"/>
  <c r="BM4" i="11"/>
  <c r="BM5" i="11"/>
  <c r="H27" i="11"/>
  <c r="H38" i="11"/>
  <c r="H37" i="11"/>
  <c r="H36" i="11"/>
  <c r="H35" i="11"/>
  <c r="H33" i="11"/>
  <c r="H32" i="11"/>
  <c r="H29" i="11"/>
  <c r="H28" i="11"/>
  <c r="H26" i="11"/>
  <c r="H25" i="11"/>
  <c r="H24" i="11"/>
  <c r="H23" i="11"/>
  <c r="H22" i="11"/>
  <c r="H21" i="11"/>
  <c r="H20" i="11"/>
  <c r="H19" i="11"/>
  <c r="H17" i="11"/>
  <c r="H16" i="11"/>
  <c r="H15" i="11"/>
  <c r="H14" i="11"/>
  <c r="H13" i="11"/>
  <c r="H12" i="11"/>
  <c r="H11" i="11"/>
  <c r="H10" i="11"/>
  <c r="H9" i="11"/>
  <c r="H8" i="11"/>
  <c r="H7" i="11"/>
  <c r="BU5" i="11" l="1"/>
  <c r="BN5" i="11"/>
  <c r="I5" i="11"/>
  <c r="BV5" i="11" l="1"/>
  <c r="BO5" i="11"/>
  <c r="I6" i="11"/>
  <c r="BW5" i="11" l="1"/>
  <c r="BP5" i="11"/>
  <c r="J5" i="11"/>
  <c r="K5" i="11" s="1"/>
  <c r="L5" i="11" s="1"/>
  <c r="M5" i="11" s="1"/>
  <c r="N5" i="11" s="1"/>
  <c r="O5" i="11" s="1"/>
  <c r="P5" i="11" s="1"/>
  <c r="I4" i="11"/>
  <c r="BX5" i="11" l="1"/>
  <c r="BQ5" i="11"/>
  <c r="P4" i="11"/>
  <c r="Q5" i="11"/>
  <c r="R5" i="11" s="1"/>
  <c r="S5" i="11" s="1"/>
  <c r="T5" i="11" s="1"/>
  <c r="U5" i="11" s="1"/>
  <c r="V5" i="11" s="1"/>
  <c r="W5" i="11" s="1"/>
  <c r="J6" i="11"/>
  <c r="BY5" i="11" l="1"/>
  <c r="BR5" i="11"/>
  <c r="W4" i="11"/>
  <c r="X5" i="11"/>
  <c r="Y5" i="11" s="1"/>
  <c r="Z5" i="11" s="1"/>
  <c r="AA5" i="11" s="1"/>
  <c r="AB5" i="11" s="1"/>
  <c r="AC5" i="11" s="1"/>
  <c r="AD5" i="11" s="1"/>
  <c r="K6" i="11"/>
  <c r="BZ5" i="11" l="1"/>
  <c r="BS5" i="11"/>
  <c r="AE5" i="1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<sst xmlns="http://schemas.openxmlformats.org/spreadsheetml/2006/main" count="38" uniqueCount="38">
  <si>
    <t>DAYS</t>
  </si>
  <si>
    <t>Δημιουργία Ομάδας 'Εργου</t>
  </si>
  <si>
    <t>Καθορισμός Εύρους και Στόχων του  Έργου</t>
  </si>
  <si>
    <t>Σχεδίαση Δομής Δεδομένων για Ομάδεσ και Παίκτες</t>
  </si>
  <si>
    <t>Καθορισμός Λογικής Συστήματος για Διαχείριση Πρωταθλημάτων</t>
  </si>
  <si>
    <t>Σχεδίαση και Κατασκευή Εικονιδίου και Λογότυπου</t>
  </si>
  <si>
    <t>Συγγραφή Κώδικα Python για Διαχείριση Ομάδων και Παικτών</t>
  </si>
  <si>
    <t>Ανάπτυξη Αλγορίθμων για Λογική Πρωταθλημάτων</t>
  </si>
  <si>
    <t>Συγκέντρωση Απαιτήσεων από τον ΕΣΑΚΕ</t>
  </si>
  <si>
    <t>Καθορισμός Λειτουργικών και Μη-Λειτουργικών Απαιτήσεων</t>
  </si>
  <si>
    <t>Αναθεώρηση και Οριστικοποίση Απαιτήσεων με την Ομάδα Έργου</t>
  </si>
  <si>
    <t>Εκτέλεση Δοκιμών Μονάδας σε Συστατικά του Συστήματος</t>
  </si>
  <si>
    <t>Αντιμετώπιση και Επίλυση Σφαλμάτων</t>
  </si>
  <si>
    <t>Δημιουργία Διάγραμματος Gantt</t>
  </si>
  <si>
    <t>Δημιουργία Vision document</t>
  </si>
  <si>
    <t>Δημιουργία Πίνακα χρηστών / στόχων</t>
  </si>
  <si>
    <t xml:space="preserve">Δημιουργία Διάγραμματος Περιπτώσεων Χρήσης </t>
  </si>
  <si>
    <t>Δημιουργία Προδιαγραφές Περιπτώσεων Χρήσης</t>
  </si>
  <si>
    <t>Δημιουργία Διάγραμματος Κλάσεων</t>
  </si>
  <si>
    <t>Δημιουργία  Tutorial</t>
  </si>
  <si>
    <t>IHU IEE</t>
  </si>
  <si>
    <t>Διεξαγωγή Συναντίσεη με Ομαδά 'Εργου</t>
  </si>
  <si>
    <t>Δημιουργία Διαγράμματον ακολουθείας</t>
  </si>
  <si>
    <t>Υλοποίηση Κεντρικής Λειτουργικότητας Συστήματος</t>
  </si>
  <si>
    <t xml:space="preserve">  'Εναρξη Έργου</t>
  </si>
  <si>
    <t>Συντήρηση</t>
  </si>
  <si>
    <t xml:space="preserve">   Ανάλυση Απαιτήσεων</t>
  </si>
  <si>
    <t xml:space="preserve">  Σχεδίαση Συστήματος</t>
  </si>
  <si>
    <t xml:space="preserve">  Υλοποίηση</t>
  </si>
  <si>
    <t xml:space="preserve">  Δοκιμές</t>
  </si>
  <si>
    <t>ΕΡΓΑΣΙΕΣ</t>
  </si>
  <si>
    <t>ΠΡΌΟΔΟΣ</t>
  </si>
  <si>
    <t>ΑΡΧΗ</t>
  </si>
  <si>
    <t>ΤΕΛΟΣ</t>
  </si>
  <si>
    <t>ΑΡΧΗ ΕΡΓΟΥ:</t>
  </si>
  <si>
    <t>ΣΗΜΕΡΑ:</t>
  </si>
  <si>
    <t>ΕΒΔΟΜΑΔΕΣ ΠΡΟΒΟΛΗΣ:</t>
  </si>
  <si>
    <t>Σύστημα Τουρνουά Καλαθοσφαίρισης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</si>
</sst>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17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14" borderId="1" xfId="0" applyFont="1" applyFill="1" applyBorder="1" applyAlignment="1">
      <alignment horizontal="left" vertical="center" indent="1"/>
    </xf>
    <xf numFmtId="0" fontId="6" fillId="14" borderId="1" xfId="0" applyFont="1" applyFill="1" applyBorder="1" applyAlignment="1">
      <alignment horizontal="center" vertical="center" wrapText="1"/>
    </xf>
    <xf numFmtId="167" fontId="10" fillId="7" borderId="0" xfId="0" applyNumberFormat="1" applyFont="1" applyFill="1" applyAlignment="1">
      <alignment horizontal="center" vertical="center"/>
    </xf>
    <xf numFmtId="167" fontId="10" fillId="7" borderId="8" xfId="0" applyNumberFormat="1" applyFont="1" applyFill="1" applyBorder="1" applyAlignment="1">
      <alignment horizontal="center" vertical="center"/>
    </xf>
    <xf numFmtId="167" fontId="10" fillId="7" borderId="9" xfId="0" applyNumberFormat="1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 shrinkToFit="1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9" fontId="4" fillId="8" borderId="2" xfId="2" applyFont="1" applyFill="1" applyBorder="1" applyAlignment="1">
      <alignment horizontal="center" vertical="center"/>
    </xf>
    <xf numFmtId="164" fontId="0" fillId="8" borderId="2" xfId="0" applyNumberFormat="1" applyFill="1" applyBorder="1" applyAlignment="1">
      <alignment horizontal="center" vertical="center"/>
    </xf>
    <xf numFmtId="164" fontId="4" fillId="8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indent="2"/>
    </xf>
    <xf numFmtId="0" fontId="0" fillId="2" borderId="2" xfId="0" applyFill="1" applyBorder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2" xfId="0" applyFont="1" applyFill="1" applyBorder="1" applyAlignment="1">
      <alignment horizontal="center" vertical="center"/>
    </xf>
    <xf numFmtId="9" fontId="4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0" fontId="0" fillId="3" borderId="2" xfId="0" applyFill="1" applyBorder="1" applyAlignment="1">
      <alignment horizontal="center" vertical="center"/>
    </xf>
    <xf numFmtId="9" fontId="4" fillId="3" borderId="2" xfId="2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 indent="1"/>
    </xf>
    <xf numFmtId="0" fontId="5" fillId="5" borderId="2" xfId="0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indent="2"/>
    </xf>
    <xf numFmtId="0" fontId="0" fillId="12" borderId="2" xfId="0" applyFill="1" applyBorder="1" applyAlignment="1">
      <alignment horizontal="center" vertical="center"/>
    </xf>
    <xf numFmtId="9" fontId="4" fillId="12" borderId="2" xfId="2" applyFon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4" fillId="12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 indent="1"/>
    </xf>
    <xf numFmtId="0" fontId="5" fillId="4" borderId="2" xfId="0" applyFont="1" applyFill="1" applyBorder="1" applyAlignment="1">
      <alignment horizontal="center" vertical="center"/>
    </xf>
    <xf numFmtId="9" fontId="4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horizontal="left" vertical="center" indent="2"/>
    </xf>
    <xf numFmtId="0" fontId="0" fillId="10" borderId="2" xfId="0" applyFill="1" applyBorder="1" applyAlignment="1">
      <alignment horizontal="center" vertical="center"/>
    </xf>
    <xf numFmtId="9" fontId="4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4" fillId="10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 indent="1"/>
    </xf>
    <xf numFmtId="0" fontId="5" fillId="6" borderId="2" xfId="0" applyFont="1" applyFill="1" applyBorder="1" applyAlignment="1">
      <alignment horizontal="center" vertical="center"/>
    </xf>
    <xf numFmtId="9" fontId="4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4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4" fillId="11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8" borderId="2" xfId="0" quotePrefix="1" applyFont="1" applyFill="1" applyBorder="1" applyAlignment="1">
      <alignment horizontal="left" vertical="center" indent="1"/>
    </xf>
    <xf numFmtId="0" fontId="0" fillId="15" borderId="2" xfId="0" applyFill="1" applyBorder="1" applyAlignment="1">
      <alignment horizontal="center" vertical="center"/>
    </xf>
    <xf numFmtId="164" fontId="4" fillId="15" borderId="2" xfId="0" applyNumberFormat="1" applyFont="1" applyFill="1" applyBorder="1" applyAlignment="1">
      <alignment horizontal="center" vertical="center"/>
    </xf>
    <xf numFmtId="9" fontId="4" fillId="15" borderId="2" xfId="2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9" fontId="4" fillId="16" borderId="2" xfId="2" applyFont="1" applyFill="1" applyBorder="1" applyAlignment="1">
      <alignment horizontal="center" vertical="center"/>
    </xf>
    <xf numFmtId="164" fontId="4" fillId="16" borderId="2" xfId="0" applyNumberFormat="1" applyFont="1" applyFill="1" applyBorder="1" applyAlignment="1">
      <alignment horizontal="center" vertical="center"/>
    </xf>
    <xf numFmtId="164" fontId="0" fillId="16" borderId="2" xfId="0" applyNumberFormat="1" applyFill="1" applyBorder="1" applyAlignment="1">
      <alignment horizontal="center" vertical="center"/>
    </xf>
    <xf numFmtId="0" fontId="0" fillId="16" borderId="2" xfId="0" applyFill="1" applyBorder="1" applyAlignment="1">
      <alignment horizontal="left" vertical="center" indent="2"/>
    </xf>
    <xf numFmtId="0" fontId="5" fillId="15" borderId="2" xfId="0" applyFont="1" applyFill="1" applyBorder="1" applyAlignment="1">
      <alignment horizontal="left" vertical="center" indent="2"/>
    </xf>
    <xf numFmtId="166" fontId="0" fillId="7" borderId="6" xfId="0" applyNumberFormat="1" applyFill="1" applyBorder="1" applyAlignment="1">
      <alignment horizontal="left" vertical="center" wrapText="1" indent="1"/>
    </xf>
    <xf numFmtId="166" fontId="0" fillId="7" borderId="1" xfId="0" applyNumberFormat="1" applyFill="1" applyBorder="1" applyAlignment="1">
      <alignment horizontal="left" vertical="center" wrapText="1" indent="1"/>
    </xf>
    <xf numFmtId="166" fontId="0" fillId="7" borderId="7" xfId="0" applyNumberForma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6" fillId="0" borderId="0" xfId="1" applyFont="1" applyAlignment="1" applyProtection="1">
      <alignment horizontal="left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Z39"/>
  <sheetViews>
    <sheetView showGridLines="0" tabSelected="1" showRuler="0" zoomScale="97" zoomScaleNormal="100" zoomScalePageLayoutView="70" workbookViewId="0">
      <pane ySplit="6" topLeftCell="A7" activePane="bottomLeft" state="frozen"/>
      <selection pane="bottomLeft" activeCell="CJ10" sqref="CJ10"/>
    </sheetView>
  </sheetViews>
  <sheetFormatPr defaultRowHeight="15" x14ac:dyDescent="0.25"/>
  <cols>
    <col min="1" max="1" width="2.7109375" customWidth="1"/>
    <col min="2" max="2" width="19.85546875" customWidth="1"/>
    <col min="3" max="3" width="45.5703125" customWidth="1"/>
    <col min="4" max="4" width="10.7109375" customWidth="1"/>
    <col min="5" max="5" width="10.42578125" style="5" customWidth="1"/>
    <col min="6" max="6" width="10.42578125" customWidth="1"/>
    <col min="7" max="7" width="2.7109375" customWidth="1"/>
    <col min="8" max="8" width="6.140625" hidden="1" customWidth="1"/>
    <col min="9" max="78" width="2.5703125" customWidth="1"/>
  </cols>
  <sheetData>
    <row r="1" spans="1:78" ht="28.5" x14ac:dyDescent="0.45">
      <c r="B1" s="16" t="s">
        <v>37</v>
      </c>
      <c r="C1" s="1"/>
      <c r="D1" s="2"/>
      <c r="E1" s="4"/>
      <c r="F1" s="75"/>
      <c r="H1" s="2"/>
      <c r="I1" s="8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 spans="1:78" ht="19.5" customHeight="1" x14ac:dyDescent="0.3">
      <c r="B2" s="9" t="s">
        <v>20</v>
      </c>
      <c r="D2" s="6" t="s">
        <v>34</v>
      </c>
      <c r="E2" s="90">
        <v>45238</v>
      </c>
      <c r="F2" s="91"/>
    </row>
    <row r="3" spans="1:78" ht="19.5" customHeight="1" x14ac:dyDescent="0.3">
      <c r="B3" s="9"/>
      <c r="D3" s="6" t="s">
        <v>35</v>
      </c>
      <c r="E3" s="90">
        <v>45263</v>
      </c>
      <c r="F3" s="91"/>
    </row>
    <row r="4" spans="1:78" ht="19.5" customHeight="1" x14ac:dyDescent="0.25">
      <c r="D4" s="6" t="s">
        <v>36</v>
      </c>
      <c r="E4" s="7">
        <v>1</v>
      </c>
      <c r="I4" s="87">
        <f>I5</f>
        <v>45236</v>
      </c>
      <c r="J4" s="88"/>
      <c r="K4" s="88"/>
      <c r="L4" s="88"/>
      <c r="M4" s="88"/>
      <c r="N4" s="88"/>
      <c r="O4" s="89"/>
      <c r="P4" s="87">
        <f>P5</f>
        <v>45243</v>
      </c>
      <c r="Q4" s="88"/>
      <c r="R4" s="88"/>
      <c r="S4" s="88"/>
      <c r="T4" s="88"/>
      <c r="U4" s="88"/>
      <c r="V4" s="89"/>
      <c r="W4" s="87">
        <f>W5</f>
        <v>45250</v>
      </c>
      <c r="X4" s="88"/>
      <c r="Y4" s="88"/>
      <c r="Z4" s="88"/>
      <c r="AA4" s="88"/>
      <c r="AB4" s="88"/>
      <c r="AC4" s="89"/>
      <c r="AD4" s="87">
        <f>AD5</f>
        <v>45257</v>
      </c>
      <c r="AE4" s="88"/>
      <c r="AF4" s="88"/>
      <c r="AG4" s="88"/>
      <c r="AH4" s="88"/>
      <c r="AI4" s="88"/>
      <c r="AJ4" s="89"/>
      <c r="AK4" s="87">
        <f>AK5</f>
        <v>45264</v>
      </c>
      <c r="AL4" s="88"/>
      <c r="AM4" s="88"/>
      <c r="AN4" s="88"/>
      <c r="AO4" s="88"/>
      <c r="AP4" s="88"/>
      <c r="AQ4" s="89"/>
      <c r="AR4" s="87">
        <f>AR5</f>
        <v>45271</v>
      </c>
      <c r="AS4" s="88"/>
      <c r="AT4" s="88"/>
      <c r="AU4" s="88"/>
      <c r="AV4" s="88"/>
      <c r="AW4" s="88"/>
      <c r="AX4" s="89"/>
      <c r="AY4" s="87">
        <f>AY5</f>
        <v>45278</v>
      </c>
      <c r="AZ4" s="88"/>
      <c r="BA4" s="88"/>
      <c r="BB4" s="88"/>
      <c r="BC4" s="88"/>
      <c r="BD4" s="88"/>
      <c r="BE4" s="89"/>
      <c r="BF4" s="87">
        <f>BF5</f>
        <v>45285</v>
      </c>
      <c r="BG4" s="88"/>
      <c r="BH4" s="88"/>
      <c r="BI4" s="88"/>
      <c r="BJ4" s="88"/>
      <c r="BK4" s="88"/>
      <c r="BL4" s="89"/>
      <c r="BM4" s="87">
        <f>BM5</f>
        <v>45292</v>
      </c>
      <c r="BN4" s="88"/>
      <c r="BO4" s="88"/>
      <c r="BP4" s="88"/>
      <c r="BQ4" s="88"/>
      <c r="BR4" s="88"/>
      <c r="BS4" s="89"/>
      <c r="BT4" s="87">
        <f>BT5</f>
        <v>45299</v>
      </c>
      <c r="BU4" s="88"/>
      <c r="BV4" s="88"/>
      <c r="BW4" s="88"/>
      <c r="BX4" s="88"/>
      <c r="BY4" s="88"/>
      <c r="BZ4" s="89"/>
    </row>
    <row r="5" spans="1:78" x14ac:dyDescent="0.25">
      <c r="A5" s="6"/>
      <c r="G5" s="6"/>
      <c r="I5" s="13">
        <f>E2-WEEKDAY(E2,1)+2+7*(E4-1)</f>
        <v>45236</v>
      </c>
      <c r="J5" s="12">
        <f>I5+1</f>
        <v>45237</v>
      </c>
      <c r="K5" s="12">
        <f t="shared" ref="K5:AX5" si="0">J5+1</f>
        <v>45238</v>
      </c>
      <c r="L5" s="12">
        <f t="shared" si="0"/>
        <v>45239</v>
      </c>
      <c r="M5" s="12">
        <f t="shared" si="0"/>
        <v>45240</v>
      </c>
      <c r="N5" s="12">
        <f t="shared" si="0"/>
        <v>45241</v>
      </c>
      <c r="O5" s="14">
        <f t="shared" si="0"/>
        <v>45242</v>
      </c>
      <c r="P5" s="13">
        <f>O5+1</f>
        <v>45243</v>
      </c>
      <c r="Q5" s="12">
        <f>P5+1</f>
        <v>45244</v>
      </c>
      <c r="R5" s="12">
        <f t="shared" si="0"/>
        <v>45245</v>
      </c>
      <c r="S5" s="12">
        <f t="shared" si="0"/>
        <v>45246</v>
      </c>
      <c r="T5" s="12">
        <f t="shared" si="0"/>
        <v>45247</v>
      </c>
      <c r="U5" s="12">
        <f t="shared" si="0"/>
        <v>45248</v>
      </c>
      <c r="V5" s="14">
        <f t="shared" si="0"/>
        <v>45249</v>
      </c>
      <c r="W5" s="13">
        <f>V5+1</f>
        <v>45250</v>
      </c>
      <c r="X5" s="12">
        <f>W5+1</f>
        <v>45251</v>
      </c>
      <c r="Y5" s="12">
        <f t="shared" si="0"/>
        <v>45252</v>
      </c>
      <c r="Z5" s="12">
        <f t="shared" si="0"/>
        <v>45253</v>
      </c>
      <c r="AA5" s="12">
        <f t="shared" si="0"/>
        <v>45254</v>
      </c>
      <c r="AB5" s="12">
        <f t="shared" si="0"/>
        <v>45255</v>
      </c>
      <c r="AC5" s="14">
        <f t="shared" si="0"/>
        <v>45256</v>
      </c>
      <c r="AD5" s="13">
        <f>AC5+1</f>
        <v>45257</v>
      </c>
      <c r="AE5" s="12">
        <f>AD5+1</f>
        <v>45258</v>
      </c>
      <c r="AF5" s="12">
        <f t="shared" si="0"/>
        <v>45259</v>
      </c>
      <c r="AG5" s="12">
        <f t="shared" si="0"/>
        <v>45260</v>
      </c>
      <c r="AH5" s="12">
        <f t="shared" si="0"/>
        <v>45261</v>
      </c>
      <c r="AI5" s="12">
        <f t="shared" si="0"/>
        <v>45262</v>
      </c>
      <c r="AJ5" s="14">
        <f t="shared" si="0"/>
        <v>45263</v>
      </c>
      <c r="AK5" s="13">
        <f>AJ5+1</f>
        <v>45264</v>
      </c>
      <c r="AL5" s="12">
        <f>AK5+1</f>
        <v>45265</v>
      </c>
      <c r="AM5" s="12">
        <f t="shared" si="0"/>
        <v>45266</v>
      </c>
      <c r="AN5" s="12">
        <f t="shared" si="0"/>
        <v>45267</v>
      </c>
      <c r="AO5" s="12">
        <f t="shared" si="0"/>
        <v>45268</v>
      </c>
      <c r="AP5" s="12">
        <f t="shared" si="0"/>
        <v>45269</v>
      </c>
      <c r="AQ5" s="14">
        <f t="shared" si="0"/>
        <v>45270</v>
      </c>
      <c r="AR5" s="13">
        <f>AQ5+1</f>
        <v>45271</v>
      </c>
      <c r="AS5" s="12">
        <f>AR5+1</f>
        <v>45272</v>
      </c>
      <c r="AT5" s="12">
        <f t="shared" si="0"/>
        <v>45273</v>
      </c>
      <c r="AU5" s="12">
        <f t="shared" si="0"/>
        <v>45274</v>
      </c>
      <c r="AV5" s="12">
        <f t="shared" si="0"/>
        <v>45275</v>
      </c>
      <c r="AW5" s="12">
        <f t="shared" si="0"/>
        <v>45276</v>
      </c>
      <c r="AX5" s="14">
        <f t="shared" si="0"/>
        <v>45277</v>
      </c>
      <c r="AY5" s="13">
        <f>AX5+1</f>
        <v>45278</v>
      </c>
      <c r="AZ5" s="12">
        <f>AY5+1</f>
        <v>45279</v>
      </c>
      <c r="BA5" s="12">
        <f t="shared" ref="BA5:BE5" si="1">AZ5+1</f>
        <v>45280</v>
      </c>
      <c r="BB5" s="12">
        <f t="shared" si="1"/>
        <v>45281</v>
      </c>
      <c r="BC5" s="12">
        <f t="shared" si="1"/>
        <v>45282</v>
      </c>
      <c r="BD5" s="12">
        <f t="shared" si="1"/>
        <v>45283</v>
      </c>
      <c r="BE5" s="14">
        <f t="shared" si="1"/>
        <v>45284</v>
      </c>
      <c r="BF5" s="13">
        <f>BE5+1</f>
        <v>45285</v>
      </c>
      <c r="BG5" s="12">
        <f>BF5+1</f>
        <v>45286</v>
      </c>
      <c r="BH5" s="12">
        <f t="shared" ref="BH5:BL5" si="2">BG5+1</f>
        <v>45287</v>
      </c>
      <c r="BI5" s="12">
        <f t="shared" si="2"/>
        <v>45288</v>
      </c>
      <c r="BJ5" s="12">
        <f t="shared" si="2"/>
        <v>45289</v>
      </c>
      <c r="BK5" s="12">
        <f t="shared" si="2"/>
        <v>45290</v>
      </c>
      <c r="BL5" s="14">
        <f t="shared" si="2"/>
        <v>45291</v>
      </c>
      <c r="BM5" s="13">
        <f>BL5+1</f>
        <v>45292</v>
      </c>
      <c r="BN5" s="12">
        <f>BM5+1</f>
        <v>45293</v>
      </c>
      <c r="BO5" s="12">
        <f t="shared" ref="BO5" si="3">BN5+1</f>
        <v>45294</v>
      </c>
      <c r="BP5" s="12">
        <f t="shared" ref="BP5" si="4">BO5+1</f>
        <v>45295</v>
      </c>
      <c r="BQ5" s="12">
        <f t="shared" ref="BQ5" si="5">BP5+1</f>
        <v>45296</v>
      </c>
      <c r="BR5" s="12">
        <f t="shared" ref="BR5" si="6">BQ5+1</f>
        <v>45297</v>
      </c>
      <c r="BS5" s="14">
        <f t="shared" ref="BS5" si="7">BR5+1</f>
        <v>45298</v>
      </c>
      <c r="BT5" s="13">
        <f>BS5+1</f>
        <v>45299</v>
      </c>
      <c r="BU5" s="12">
        <f>BT5+1</f>
        <v>45300</v>
      </c>
      <c r="BV5" s="12">
        <f t="shared" ref="BV5" si="8">BU5+1</f>
        <v>45301</v>
      </c>
      <c r="BW5" s="12">
        <f t="shared" ref="BW5" si="9">BV5+1</f>
        <v>45302</v>
      </c>
      <c r="BX5" s="12">
        <f t="shared" ref="BX5" si="10">BW5+1</f>
        <v>45303</v>
      </c>
      <c r="BY5" s="12">
        <f t="shared" ref="BY5" si="11">BX5+1</f>
        <v>45304</v>
      </c>
      <c r="BZ5" s="14">
        <f t="shared" ref="BZ5" si="12">BY5+1</f>
        <v>45305</v>
      </c>
    </row>
    <row r="6" spans="1:78" ht="29.25" customHeight="1" thickBot="1" x14ac:dyDescent="0.3">
      <c r="A6" s="17"/>
      <c r="B6" s="10" t="s">
        <v>30</v>
      </c>
      <c r="C6" s="11"/>
      <c r="D6" s="11" t="s">
        <v>31</v>
      </c>
      <c r="E6" s="11" t="s">
        <v>32</v>
      </c>
      <c r="F6" s="11" t="s">
        <v>33</v>
      </c>
      <c r="G6" s="11"/>
      <c r="H6" s="11" t="s">
        <v>0</v>
      </c>
      <c r="I6" s="15" t="str">
        <f t="shared" ref="I6" si="13">LEFT(TEXT(I5,"ddd"),1)</f>
        <v>M</v>
      </c>
      <c r="J6" s="15" t="str">
        <f t="shared" ref="J6:AR6" si="14">LEFT(TEXT(J5,"ddd"),1)</f>
        <v>T</v>
      </c>
      <c r="K6" s="15" t="str">
        <f t="shared" si="14"/>
        <v>W</v>
      </c>
      <c r="L6" s="15" t="str">
        <f t="shared" si="14"/>
        <v>T</v>
      </c>
      <c r="M6" s="15" t="str">
        <f t="shared" si="14"/>
        <v>F</v>
      </c>
      <c r="N6" s="15" t="str">
        <f t="shared" si="14"/>
        <v>S</v>
      </c>
      <c r="O6" s="15" t="str">
        <f t="shared" si="14"/>
        <v>S</v>
      </c>
      <c r="P6" s="15" t="str">
        <f t="shared" si="14"/>
        <v>M</v>
      </c>
      <c r="Q6" s="15" t="str">
        <f t="shared" si="14"/>
        <v>T</v>
      </c>
      <c r="R6" s="15" t="str">
        <f t="shared" si="14"/>
        <v>W</v>
      </c>
      <c r="S6" s="15" t="str">
        <f t="shared" si="14"/>
        <v>T</v>
      </c>
      <c r="T6" s="15" t="str">
        <f t="shared" si="14"/>
        <v>F</v>
      </c>
      <c r="U6" s="15" t="str">
        <f t="shared" si="14"/>
        <v>S</v>
      </c>
      <c r="V6" s="15" t="str">
        <f t="shared" si="14"/>
        <v>S</v>
      </c>
      <c r="W6" s="15" t="str">
        <f t="shared" si="14"/>
        <v>M</v>
      </c>
      <c r="X6" s="15" t="str">
        <f t="shared" si="14"/>
        <v>T</v>
      </c>
      <c r="Y6" s="15" t="str">
        <f t="shared" si="14"/>
        <v>W</v>
      </c>
      <c r="Z6" s="15" t="str">
        <f t="shared" si="14"/>
        <v>T</v>
      </c>
      <c r="AA6" s="15" t="str">
        <f t="shared" si="14"/>
        <v>F</v>
      </c>
      <c r="AB6" s="15" t="str">
        <f t="shared" si="14"/>
        <v>S</v>
      </c>
      <c r="AC6" s="15" t="str">
        <f t="shared" si="14"/>
        <v>S</v>
      </c>
      <c r="AD6" s="15" t="str">
        <f t="shared" si="14"/>
        <v>M</v>
      </c>
      <c r="AE6" s="15" t="str">
        <f t="shared" si="14"/>
        <v>T</v>
      </c>
      <c r="AF6" s="15" t="str">
        <f t="shared" si="14"/>
        <v>W</v>
      </c>
      <c r="AG6" s="15" t="str">
        <f t="shared" si="14"/>
        <v>T</v>
      </c>
      <c r="AH6" s="15" t="str">
        <f t="shared" si="14"/>
        <v>F</v>
      </c>
      <c r="AI6" s="15" t="str">
        <f t="shared" si="14"/>
        <v>S</v>
      </c>
      <c r="AJ6" s="15" t="str">
        <f t="shared" si="14"/>
        <v>S</v>
      </c>
      <c r="AK6" s="15" t="str">
        <f t="shared" si="14"/>
        <v>M</v>
      </c>
      <c r="AL6" s="15" t="str">
        <f t="shared" si="14"/>
        <v>T</v>
      </c>
      <c r="AM6" s="15" t="str">
        <f>LEFT(TEXT(AM5,"ddd"),1)</f>
        <v>W</v>
      </c>
      <c r="AN6" s="15" t="str">
        <f t="shared" si="14"/>
        <v>T</v>
      </c>
      <c r="AO6" s="15" t="str">
        <f t="shared" si="14"/>
        <v>F</v>
      </c>
      <c r="AP6" s="15" t="str">
        <f t="shared" si="14"/>
        <v>S</v>
      </c>
      <c r="AQ6" s="15" t="str">
        <f t="shared" si="14"/>
        <v>S</v>
      </c>
      <c r="AR6" s="15" t="str">
        <f t="shared" si="14"/>
        <v>M</v>
      </c>
      <c r="AS6" s="15" t="str">
        <f t="shared" ref="AS6:BL6" si="15">LEFT(TEXT(AS5,"ddd"),1)</f>
        <v>T</v>
      </c>
      <c r="AT6" s="15" t="str">
        <f t="shared" si="15"/>
        <v>W</v>
      </c>
      <c r="AU6" s="15" t="str">
        <f t="shared" si="15"/>
        <v>T</v>
      </c>
      <c r="AV6" s="15" t="str">
        <f t="shared" si="15"/>
        <v>F</v>
      </c>
      <c r="AW6" s="15" t="str">
        <f t="shared" si="15"/>
        <v>S</v>
      </c>
      <c r="AX6" s="15" t="str">
        <f t="shared" si="15"/>
        <v>S</v>
      </c>
      <c r="AY6" s="15" t="str">
        <f t="shared" si="15"/>
        <v>M</v>
      </c>
      <c r="AZ6" s="15" t="str">
        <f t="shared" si="15"/>
        <v>T</v>
      </c>
      <c r="BA6" s="15" t="str">
        <f t="shared" si="15"/>
        <v>W</v>
      </c>
      <c r="BB6" s="15" t="str">
        <f t="shared" si="15"/>
        <v>T</v>
      </c>
      <c r="BC6" s="15" t="str">
        <f t="shared" si="15"/>
        <v>F</v>
      </c>
      <c r="BD6" s="15" t="str">
        <f t="shared" si="15"/>
        <v>S</v>
      </c>
      <c r="BE6" s="15" t="str">
        <f t="shared" si="15"/>
        <v>S</v>
      </c>
      <c r="BF6" s="15" t="str">
        <f t="shared" si="15"/>
        <v>M</v>
      </c>
      <c r="BG6" s="15" t="str">
        <f t="shared" si="15"/>
        <v>T</v>
      </c>
      <c r="BH6" s="15" t="str">
        <f t="shared" si="15"/>
        <v>W</v>
      </c>
      <c r="BI6" s="15" t="str">
        <f t="shared" si="15"/>
        <v>T</v>
      </c>
      <c r="BJ6" s="15" t="str">
        <f t="shared" si="15"/>
        <v>F</v>
      </c>
      <c r="BK6" s="15" t="str">
        <f t="shared" si="15"/>
        <v>S</v>
      </c>
      <c r="BL6" s="15" t="str">
        <f t="shared" si="15"/>
        <v>S</v>
      </c>
      <c r="BM6" s="15" t="str">
        <f>LEFT(TEXT(BM5,"ddd"),1)</f>
        <v>M</v>
      </c>
      <c r="BN6" s="15" t="str">
        <f t="shared" ref="BM6:BS6" si="16">LEFT(TEXT(BN5,"ddd"),1)</f>
        <v>T</v>
      </c>
      <c r="BO6" s="15" t="str">
        <f t="shared" si="16"/>
        <v>W</v>
      </c>
      <c r="BP6" s="15" t="str">
        <f t="shared" si="16"/>
        <v>T</v>
      </c>
      <c r="BQ6" s="15" t="str">
        <f t="shared" si="16"/>
        <v>F</v>
      </c>
      <c r="BR6" s="15" t="str">
        <f t="shared" si="16"/>
        <v>S</v>
      </c>
      <c r="BS6" s="15" t="str">
        <f t="shared" si="16"/>
        <v>S</v>
      </c>
      <c r="BT6" s="15" t="str">
        <f t="shared" ref="BT6:BZ6" si="17">LEFT(TEXT(BT5,"ddd"),1)</f>
        <v>M</v>
      </c>
      <c r="BU6" s="15" t="str">
        <f t="shared" si="17"/>
        <v>T</v>
      </c>
      <c r="BV6" s="15" t="str">
        <f t="shared" si="17"/>
        <v>W</v>
      </c>
      <c r="BW6" s="15" t="str">
        <f t="shared" si="17"/>
        <v>T</v>
      </c>
      <c r="BX6" s="15" t="str">
        <f t="shared" si="17"/>
        <v>F</v>
      </c>
      <c r="BY6" s="15" t="str">
        <f t="shared" si="17"/>
        <v>S</v>
      </c>
      <c r="BZ6" s="15" t="str">
        <f t="shared" si="17"/>
        <v>S</v>
      </c>
    </row>
    <row r="7" spans="1:78" s="3" customFormat="1" ht="21.75" thickBot="1" x14ac:dyDescent="0.3">
      <c r="A7" s="17"/>
      <c r="B7" s="18"/>
      <c r="C7" s="19"/>
      <c r="D7" s="20"/>
      <c r="E7" s="21"/>
      <c r="F7" s="22"/>
      <c r="G7" s="23"/>
      <c r="H7" s="23" t="str">
        <f t="shared" ref="H7:H38" si="18">IF(OR(ISBLANK(task_start),ISBLANK(task_end)),"",task_end-task_start+1)</f>
        <v/>
      </c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</row>
    <row r="8" spans="1:78" s="3" customFormat="1" ht="21.75" thickBot="1" x14ac:dyDescent="0.3">
      <c r="A8" s="17"/>
      <c r="B8" s="76" t="s">
        <v>24</v>
      </c>
      <c r="C8" s="24"/>
      <c r="D8" s="25"/>
      <c r="E8" s="26"/>
      <c r="F8" s="27"/>
      <c r="G8" s="23"/>
      <c r="H8" s="23" t="str">
        <f t="shared" si="18"/>
        <v/>
      </c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</row>
    <row r="9" spans="1:78" s="3" customFormat="1" ht="21.75" thickBot="1" x14ac:dyDescent="0.3">
      <c r="A9" s="17"/>
      <c r="B9" s="28" t="s">
        <v>2</v>
      </c>
      <c r="C9" s="29"/>
      <c r="D9" s="30">
        <v>1</v>
      </c>
      <c r="E9" s="31">
        <v>45238</v>
      </c>
      <c r="F9" s="32">
        <v>45238</v>
      </c>
      <c r="G9" s="23"/>
      <c r="H9" s="23">
        <f t="shared" si="18"/>
        <v>1</v>
      </c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</row>
    <row r="10" spans="1:78" s="3" customFormat="1" ht="21.75" thickBot="1" x14ac:dyDescent="0.3">
      <c r="A10" s="17"/>
      <c r="B10" s="28" t="s">
        <v>1</v>
      </c>
      <c r="C10" s="29"/>
      <c r="D10" s="30">
        <v>1</v>
      </c>
      <c r="E10" s="31">
        <v>45238</v>
      </c>
      <c r="F10" s="32">
        <v>45238</v>
      </c>
      <c r="G10" s="23"/>
      <c r="H10" s="23">
        <f t="shared" si="18"/>
        <v>1</v>
      </c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4"/>
      <c r="V10" s="74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</row>
    <row r="11" spans="1:78" s="3" customFormat="1" ht="21.75" thickBot="1" x14ac:dyDescent="0.3">
      <c r="A11" s="17"/>
      <c r="B11" s="28" t="s">
        <v>21</v>
      </c>
      <c r="C11" s="29"/>
      <c r="D11" s="30">
        <v>1</v>
      </c>
      <c r="E11" s="31">
        <v>45239</v>
      </c>
      <c r="F11" s="32">
        <v>45240</v>
      </c>
      <c r="G11" s="23"/>
      <c r="H11" s="23">
        <f t="shared" si="18"/>
        <v>2</v>
      </c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</row>
    <row r="12" spans="1:78" s="3" customFormat="1" ht="21.75" thickBot="1" x14ac:dyDescent="0.3">
      <c r="A12" s="17"/>
      <c r="B12" s="28" t="s">
        <v>13</v>
      </c>
      <c r="C12" s="29"/>
      <c r="D12" s="30">
        <v>1</v>
      </c>
      <c r="E12" s="31">
        <v>45241</v>
      </c>
      <c r="F12" s="32">
        <v>45243</v>
      </c>
      <c r="G12" s="23"/>
      <c r="H12" s="23">
        <f t="shared" si="18"/>
        <v>3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4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</row>
    <row r="13" spans="1:78" s="3" customFormat="1" ht="21.75" thickBot="1" x14ac:dyDescent="0.3">
      <c r="A13" s="17"/>
      <c r="B13" s="33" t="s">
        <v>26</v>
      </c>
      <c r="C13" s="34"/>
      <c r="D13" s="35"/>
      <c r="E13" s="36"/>
      <c r="F13" s="37"/>
      <c r="G13" s="23"/>
      <c r="H13" s="23" t="str">
        <f t="shared" si="18"/>
        <v/>
      </c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</row>
    <row r="14" spans="1:78" s="3" customFormat="1" ht="21.75" thickBot="1" x14ac:dyDescent="0.3">
      <c r="A14" s="17"/>
      <c r="B14" s="38" t="s">
        <v>8</v>
      </c>
      <c r="C14" s="39"/>
      <c r="D14" s="40">
        <v>1</v>
      </c>
      <c r="E14" s="41">
        <v>45239</v>
      </c>
      <c r="F14" s="42">
        <v>45240</v>
      </c>
      <c r="G14" s="23"/>
      <c r="H14" s="23">
        <f t="shared" si="18"/>
        <v>2</v>
      </c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</row>
    <row r="15" spans="1:78" s="3" customFormat="1" ht="21.75" thickBot="1" x14ac:dyDescent="0.3">
      <c r="A15" s="17"/>
      <c r="B15" s="38" t="s">
        <v>9</v>
      </c>
      <c r="C15" s="39"/>
      <c r="D15" s="40">
        <v>1</v>
      </c>
      <c r="E15" s="41">
        <v>45247</v>
      </c>
      <c r="F15" s="42">
        <v>45249</v>
      </c>
      <c r="G15" s="23"/>
      <c r="H15" s="23">
        <f t="shared" si="18"/>
        <v>3</v>
      </c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4"/>
      <c r="V15" s="74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</row>
    <row r="16" spans="1:78" s="3" customFormat="1" ht="21.75" thickBot="1" x14ac:dyDescent="0.3">
      <c r="A16" s="17"/>
      <c r="B16" s="38" t="s">
        <v>10</v>
      </c>
      <c r="C16" s="39"/>
      <c r="D16" s="40">
        <v>1</v>
      </c>
      <c r="E16" s="41">
        <v>45248</v>
      </c>
      <c r="F16" s="42">
        <v>45249</v>
      </c>
      <c r="G16" s="23"/>
      <c r="H16" s="23">
        <f t="shared" si="18"/>
        <v>2</v>
      </c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</row>
    <row r="17" spans="1:78" s="3" customFormat="1" ht="21.75" thickBot="1" x14ac:dyDescent="0.3">
      <c r="A17" s="17"/>
      <c r="B17" s="38" t="s">
        <v>14</v>
      </c>
      <c r="C17" s="39"/>
      <c r="D17" s="40">
        <v>1</v>
      </c>
      <c r="E17" s="41">
        <v>45248</v>
      </c>
      <c r="F17" s="42">
        <v>45252</v>
      </c>
      <c r="G17" s="23"/>
      <c r="H17" s="23">
        <f t="shared" si="18"/>
        <v>5</v>
      </c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4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</row>
    <row r="18" spans="1:78" s="3" customFormat="1" ht="21.75" thickBot="1" x14ac:dyDescent="0.3">
      <c r="A18" s="17"/>
      <c r="B18" s="38" t="s">
        <v>16</v>
      </c>
      <c r="C18" s="39"/>
      <c r="D18" s="40">
        <v>1</v>
      </c>
      <c r="E18" s="41">
        <v>45248</v>
      </c>
      <c r="F18" s="42">
        <v>45252</v>
      </c>
      <c r="G18" s="23"/>
      <c r="H18" s="2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4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</row>
    <row r="19" spans="1:78" s="3" customFormat="1" ht="21.75" thickBot="1" x14ac:dyDescent="0.3">
      <c r="A19" s="17"/>
      <c r="B19" s="38" t="s">
        <v>15</v>
      </c>
      <c r="C19" s="39"/>
      <c r="D19" s="40">
        <v>1</v>
      </c>
      <c r="E19" s="41">
        <v>45248</v>
      </c>
      <c r="F19" s="42">
        <v>45252</v>
      </c>
      <c r="G19" s="23"/>
      <c r="H19" s="23">
        <f t="shared" si="18"/>
        <v>5</v>
      </c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</row>
    <row r="20" spans="1:78" s="3" customFormat="1" ht="21.75" thickBot="1" x14ac:dyDescent="0.3">
      <c r="A20" s="17"/>
      <c r="B20" s="43" t="s">
        <v>27</v>
      </c>
      <c r="C20" s="44"/>
      <c r="D20" s="45"/>
      <c r="E20" s="46"/>
      <c r="F20" s="47"/>
      <c r="G20" s="23"/>
      <c r="H20" s="23" t="str">
        <f t="shared" si="18"/>
        <v/>
      </c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</row>
    <row r="21" spans="1:78" s="3" customFormat="1" ht="21.75" thickBot="1" x14ac:dyDescent="0.3">
      <c r="A21" s="17"/>
      <c r="B21" s="48" t="s">
        <v>3</v>
      </c>
      <c r="C21" s="49"/>
      <c r="D21" s="50">
        <v>1</v>
      </c>
      <c r="E21" s="51">
        <v>45255</v>
      </c>
      <c r="F21" s="52">
        <v>45258</v>
      </c>
      <c r="G21" s="23"/>
      <c r="H21" s="23">
        <f t="shared" si="18"/>
        <v>4</v>
      </c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</row>
    <row r="22" spans="1:78" s="3" customFormat="1" ht="21.75" thickBot="1" x14ac:dyDescent="0.3">
      <c r="A22" s="17"/>
      <c r="B22" s="48" t="s">
        <v>4</v>
      </c>
      <c r="C22" s="49"/>
      <c r="D22" s="50">
        <v>1</v>
      </c>
      <c r="E22" s="51">
        <v>45252</v>
      </c>
      <c r="F22" s="52">
        <v>45253</v>
      </c>
      <c r="G22" s="23"/>
      <c r="H22" s="23">
        <f t="shared" si="18"/>
        <v>2</v>
      </c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</row>
    <row r="23" spans="1:78" s="3" customFormat="1" ht="21.75" thickBot="1" x14ac:dyDescent="0.3">
      <c r="A23" s="17"/>
      <c r="B23" s="48" t="s">
        <v>5</v>
      </c>
      <c r="C23" s="49"/>
      <c r="D23" s="50">
        <v>1</v>
      </c>
      <c r="E23" s="51">
        <v>45255</v>
      </c>
      <c r="F23" s="52">
        <v>45258</v>
      </c>
      <c r="G23" s="23"/>
      <c r="H23" s="23">
        <f t="shared" si="18"/>
        <v>4</v>
      </c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</row>
    <row r="24" spans="1:78" s="3" customFormat="1" ht="21.75" thickBot="1" x14ac:dyDescent="0.3">
      <c r="A24" s="17"/>
      <c r="B24" s="48" t="s">
        <v>22</v>
      </c>
      <c r="C24" s="49"/>
      <c r="D24" s="50">
        <v>1</v>
      </c>
      <c r="E24" s="51">
        <v>45255</v>
      </c>
      <c r="F24" s="52">
        <v>45258</v>
      </c>
      <c r="G24" s="23"/>
      <c r="H24" s="23">
        <f t="shared" si="18"/>
        <v>4</v>
      </c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</row>
    <row r="25" spans="1:78" s="3" customFormat="1" ht="21.75" thickBot="1" x14ac:dyDescent="0.3">
      <c r="A25" s="17"/>
      <c r="B25" s="48" t="s">
        <v>17</v>
      </c>
      <c r="C25" s="49"/>
      <c r="D25" s="50">
        <v>1</v>
      </c>
      <c r="E25" s="51">
        <v>45255</v>
      </c>
      <c r="F25" s="52">
        <v>45258</v>
      </c>
      <c r="G25" s="23"/>
      <c r="H25" s="23">
        <f t="shared" si="18"/>
        <v>4</v>
      </c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</row>
    <row r="26" spans="1:78" s="3" customFormat="1" ht="21.75" thickBot="1" x14ac:dyDescent="0.3">
      <c r="A26" s="17"/>
      <c r="B26" s="53" t="s">
        <v>28</v>
      </c>
      <c r="C26" s="54"/>
      <c r="D26" s="55"/>
      <c r="E26" s="56"/>
      <c r="F26" s="57"/>
      <c r="G26" s="23"/>
      <c r="H26" s="23" t="str">
        <f t="shared" si="18"/>
        <v/>
      </c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</row>
    <row r="27" spans="1:78" s="3" customFormat="1" ht="21.75" thickBot="1" x14ac:dyDescent="0.3">
      <c r="A27" s="17"/>
      <c r="B27" s="58" t="s">
        <v>6</v>
      </c>
      <c r="C27" s="59"/>
      <c r="D27" s="60">
        <v>0.6</v>
      </c>
      <c r="E27" s="61">
        <v>45257</v>
      </c>
      <c r="F27" s="62">
        <v>45293</v>
      </c>
      <c r="G27" s="23"/>
      <c r="H27" s="23">
        <f t="shared" si="18"/>
        <v>37</v>
      </c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</row>
    <row r="28" spans="1:78" s="3" customFormat="1" ht="21.75" thickBot="1" x14ac:dyDescent="0.3">
      <c r="A28" s="17"/>
      <c r="B28" s="58" t="s">
        <v>7</v>
      </c>
      <c r="C28" s="59"/>
      <c r="D28" s="60">
        <v>0.8</v>
      </c>
      <c r="E28" s="61">
        <v>45259</v>
      </c>
      <c r="F28" s="62">
        <v>45293</v>
      </c>
      <c r="G28" s="23"/>
      <c r="H28" s="23">
        <f t="shared" si="18"/>
        <v>35</v>
      </c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</row>
    <row r="29" spans="1:78" s="3" customFormat="1" ht="21.75" thickBot="1" x14ac:dyDescent="0.3">
      <c r="A29" s="17"/>
      <c r="B29" s="58" t="s">
        <v>23</v>
      </c>
      <c r="C29" s="59"/>
      <c r="D29" s="60">
        <v>0</v>
      </c>
      <c r="E29" s="61">
        <v>45276</v>
      </c>
      <c r="F29" s="62">
        <v>45293</v>
      </c>
      <c r="G29" s="23"/>
      <c r="H29" s="23">
        <f t="shared" si="18"/>
        <v>18</v>
      </c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</row>
    <row r="30" spans="1:78" s="3" customFormat="1" ht="21.75" thickBot="1" x14ac:dyDescent="0.3">
      <c r="A30" s="17"/>
      <c r="B30" s="58" t="s">
        <v>18</v>
      </c>
      <c r="C30" s="59"/>
      <c r="D30" s="60">
        <v>0</v>
      </c>
      <c r="E30" s="61">
        <v>45294</v>
      </c>
      <c r="F30" s="62">
        <v>45296</v>
      </c>
      <c r="G30" s="23"/>
      <c r="H30" s="2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</row>
    <row r="31" spans="1:78" s="3" customFormat="1" ht="21.75" thickBot="1" x14ac:dyDescent="0.3">
      <c r="A31" s="17"/>
      <c r="B31" s="58" t="s">
        <v>19</v>
      </c>
      <c r="C31" s="59"/>
      <c r="D31" s="60">
        <v>0</v>
      </c>
      <c r="E31" s="61">
        <v>45296</v>
      </c>
      <c r="F31" s="62">
        <v>45301</v>
      </c>
      <c r="G31" s="23"/>
      <c r="H31" s="2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</row>
    <row r="32" spans="1:78" s="3" customFormat="1" ht="21.75" thickBot="1" x14ac:dyDescent="0.3">
      <c r="A32" s="17"/>
      <c r="B32" s="63" t="s">
        <v>29</v>
      </c>
      <c r="C32" s="64"/>
      <c r="D32" s="65"/>
      <c r="E32" s="66"/>
      <c r="F32" s="67"/>
      <c r="G32" s="23"/>
      <c r="H32" s="23" t="str">
        <f t="shared" si="18"/>
        <v/>
      </c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</row>
    <row r="33" spans="1:78" s="3" customFormat="1" ht="21.75" thickBot="1" x14ac:dyDescent="0.3">
      <c r="A33" s="17"/>
      <c r="B33" s="68" t="s">
        <v>11</v>
      </c>
      <c r="C33" s="69"/>
      <c r="D33" s="70">
        <v>0</v>
      </c>
      <c r="E33" s="71">
        <v>45295</v>
      </c>
      <c r="F33" s="72">
        <v>45299</v>
      </c>
      <c r="G33" s="23"/>
      <c r="H33" s="23">
        <f t="shared" si="18"/>
        <v>5</v>
      </c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</row>
    <row r="34" spans="1:78" s="3" customFormat="1" ht="21.75" thickBot="1" x14ac:dyDescent="0.3">
      <c r="A34" s="17"/>
      <c r="B34" s="86" t="s">
        <v>25</v>
      </c>
      <c r="C34" s="77"/>
      <c r="D34" s="79"/>
      <c r="E34" s="80"/>
      <c r="F34" s="78"/>
      <c r="G34" s="23"/>
      <c r="H34" s="2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</row>
    <row r="35" spans="1:78" s="3" customFormat="1" ht="21.75" thickBot="1" x14ac:dyDescent="0.3">
      <c r="A35" s="17"/>
      <c r="B35" s="85" t="s">
        <v>12</v>
      </c>
      <c r="C35" s="81"/>
      <c r="D35" s="82">
        <v>0</v>
      </c>
      <c r="E35" s="84">
        <v>45299</v>
      </c>
      <c r="F35" s="83">
        <v>45302</v>
      </c>
      <c r="G35" s="23"/>
      <c r="H35" s="23">
        <f t="shared" si="18"/>
        <v>4</v>
      </c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</row>
    <row r="36" spans="1:78" s="3" customFormat="1" ht="21.75" thickBot="1" x14ac:dyDescent="0.3">
      <c r="A36" s="17"/>
      <c r="B36" s="18"/>
      <c r="C36" s="19"/>
      <c r="D36" s="20"/>
      <c r="E36" s="21"/>
      <c r="F36" s="22"/>
      <c r="G36" s="23"/>
      <c r="H36" s="23" t="str">
        <f t="shared" si="18"/>
        <v/>
      </c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</row>
    <row r="37" spans="1:78" s="3" customFormat="1" ht="21.75" thickBot="1" x14ac:dyDescent="0.3">
      <c r="A37" s="17"/>
      <c r="B37" s="18"/>
      <c r="C37" s="19"/>
      <c r="D37" s="20"/>
      <c r="E37" s="21"/>
      <c r="F37" s="22"/>
      <c r="G37" s="23"/>
      <c r="H37" s="23" t="str">
        <f t="shared" si="18"/>
        <v/>
      </c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</row>
    <row r="38" spans="1:78" s="3" customFormat="1" ht="21.75" thickBot="1" x14ac:dyDescent="0.3">
      <c r="A38" s="17"/>
      <c r="B38" s="18"/>
      <c r="C38" s="19"/>
      <c r="D38" s="20"/>
      <c r="E38" s="21"/>
      <c r="F38" s="22"/>
      <c r="G38" s="23"/>
      <c r="H38" s="23" t="str">
        <f t="shared" si="18"/>
        <v/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</row>
    <row r="39" spans="1:78" x14ac:dyDescent="0.25">
      <c r="A39" s="6"/>
      <c r="G39" s="6"/>
    </row>
  </sheetData>
  <mergeCells count="13">
    <mergeCell ref="J1:AA1"/>
    <mergeCell ref="AK4:AQ4"/>
    <mergeCell ref="AR4:AX4"/>
    <mergeCell ref="AY4:BE4"/>
    <mergeCell ref="BF4:BL4"/>
    <mergeCell ref="BM4:BS4"/>
    <mergeCell ref="BT4:BZ4"/>
    <mergeCell ref="E2:F2"/>
    <mergeCell ref="I4:O4"/>
    <mergeCell ref="P4:V4"/>
    <mergeCell ref="W4:AC4"/>
    <mergeCell ref="AD4:AJ4"/>
    <mergeCell ref="E3:F3"/>
  </mergeCells>
  <conditionalFormatting sqref="D7:D38">
    <cfRule type="dataBar" priority="18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Z38">
    <cfRule type="expression" dxfId="2" priority="3">
      <formula>AND(today&gt;=I$5,today&lt;I$5+1)</formula>
    </cfRule>
  </conditionalFormatting>
  <conditionalFormatting sqref="I7:BZ38">
    <cfRule type="expression" dxfId="1" priority="1">
      <formula>AND(task_start&lt;=I$5,ROUNDDOWN((task_end-task_start+1)*task_progress,0)+task_start-1&gt;=I$5)</formula>
    </cfRule>
    <cfRule type="expression" dxfId="0" priority="2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Konstantinos Terzis</cp:lastModifiedBy>
  <cp:lastPrinted>2019-04-24T14:39:40Z</cp:lastPrinted>
  <dcterms:created xsi:type="dcterms:W3CDTF">2017-01-09T18:01:51Z</dcterms:created>
  <dcterms:modified xsi:type="dcterms:W3CDTF">2023-12-04T12:54:54Z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