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ei/Documents/大学/3年前期/データマイニング/第3回/"/>
    </mc:Choice>
  </mc:AlternateContent>
  <xr:revisionPtr revIDLastSave="0" documentId="13_ncr:1_{7F786A7D-1CB3-934A-907E-D8DB93F38AA6}" xr6:coauthVersionLast="47" xr6:coauthVersionMax="47" xr10:uidLastSave="{00000000-0000-0000-0000-000000000000}"/>
  <bookViews>
    <workbookView xWindow="0" yWindow="480" windowWidth="28800" windowHeight="17520" xr2:uid="{00000000-000D-0000-FFFF-FFFF00000000}"/>
  </bookViews>
  <sheets>
    <sheet name="小売業データ" sheetId="2" r:id="rId1"/>
    <sheet name="市場データ" sheetId="3" r:id="rId2"/>
  </sheets>
  <definedNames>
    <definedName name="_xlnm._FilterDatabase" localSheetId="0" hidden="1">小売業データ!$A$1:$J$50</definedName>
    <definedName name="_xlchart.v1.0" hidden="1">小売業データ!$C$2:$C$49</definedName>
    <definedName name="_xlchart.v1.1" hidden="1">小売業データ!$H$2:$H$49</definedName>
    <definedName name="_xlchart.v1.2" hidden="1">小売業データ!$C$2:$C$49</definedName>
    <definedName name="_xlchart.v1.3" hidden="1">小売業データ!$H$2:$H$49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2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3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2" i="3"/>
  <c r="C14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2" i="2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3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2" i="2"/>
  <c r="C50" i="2"/>
</calcChain>
</file>

<file path=xl/sharedStrings.xml><?xml version="1.0" encoding="utf-8"?>
<sst xmlns="http://schemas.openxmlformats.org/spreadsheetml/2006/main" count="212" uniqueCount="160">
  <si>
    <t>ダミーJAN</t>
    <phoneticPr fontId="2"/>
  </si>
  <si>
    <t>ダミー商品名</t>
    <rPh sb="3" eb="6">
      <t>ショウヒンメイ</t>
    </rPh>
    <phoneticPr fontId="1"/>
  </si>
  <si>
    <t>Aメーカー 辛口 130</t>
  </si>
  <si>
    <t>Cメーカー 辛口 33</t>
  </si>
  <si>
    <t>Aメーカー 辛口 139</t>
  </si>
  <si>
    <t>Cメーカー 辛口 36</t>
  </si>
  <si>
    <t>Aメーカー 辛口 153</t>
  </si>
  <si>
    <t>Cメーカー 辛口 49</t>
  </si>
  <si>
    <t>Aメーカー 辛口 189</t>
  </si>
  <si>
    <t>Aメーカー 辛口 179</t>
  </si>
  <si>
    <t>カレーその他 辛口 105</t>
  </si>
  <si>
    <t>Cメーカー 辛口 69</t>
  </si>
  <si>
    <t>Aメーカー 辛口 157</t>
  </si>
  <si>
    <t>Bメーカー 辛口 96</t>
  </si>
  <si>
    <t>Aメーカー 辛口 186</t>
  </si>
  <si>
    <t>Cメーカー 辛口 71</t>
  </si>
  <si>
    <t>Bメーカー 辛口 82</t>
  </si>
  <si>
    <t>Aメーカー 辛口 181</t>
  </si>
  <si>
    <t>カレーその他 辛口 22</t>
  </si>
  <si>
    <t>Cメーカー 辛口 39</t>
  </si>
  <si>
    <t>Cメーカー 辛口 43</t>
  </si>
  <si>
    <t>Cメーカー 辛口 54</t>
  </si>
  <si>
    <t>Cメーカー 辛口 64</t>
  </si>
  <si>
    <t>Cメーカー 辛口 65</t>
  </si>
  <si>
    <t>Bメーカー 辛口 79</t>
  </si>
  <si>
    <t>Bメーカー 辛口 88</t>
  </si>
  <si>
    <t>Bメーカー 辛口 99</t>
  </si>
  <si>
    <t>Bメーカー 辛口 100</t>
  </si>
  <si>
    <t>Bメーカー 辛口 101</t>
  </si>
  <si>
    <t>カレーその他 辛口 116</t>
  </si>
  <si>
    <t>カレーその他 辛口 119</t>
  </si>
  <si>
    <t>Aメーカー 辛口 129</t>
  </si>
  <si>
    <t>Aメーカー 辛口 137</t>
  </si>
  <si>
    <t>Aメーカー 辛口 142</t>
  </si>
  <si>
    <t>Aメーカー 辛口 143</t>
  </si>
  <si>
    <t>Aメーカー 辛口 152</t>
  </si>
  <si>
    <t>Aメーカー 辛口 171</t>
  </si>
  <si>
    <t>Aメーカー 辛口 173</t>
  </si>
  <si>
    <t>Aメーカー 辛口 182</t>
  </si>
  <si>
    <t>カレーその他 辛口 205</t>
  </si>
  <si>
    <t>カレーその他 辛口 222</t>
  </si>
  <si>
    <t>カレーその他 辛口 236</t>
  </si>
  <si>
    <t>カレーその他 辛口 238</t>
  </si>
  <si>
    <t>カレーその他 辛口 245</t>
  </si>
  <si>
    <t>カレーその他 辛口 256</t>
  </si>
  <si>
    <t>カレーその他 辛口 262</t>
  </si>
  <si>
    <t>カレーその他 辛口 273</t>
  </si>
  <si>
    <t>Aメーカー 中辛 147</t>
  </si>
  <si>
    <t>Cメーカー 中辛 31</t>
  </si>
  <si>
    <t>Aメーカー 中辛 151</t>
  </si>
  <si>
    <t>Aメーカー 中辛 128</t>
  </si>
  <si>
    <t>Cメーカー 中辛 48</t>
  </si>
  <si>
    <t>Cメーカー 中辛 34</t>
  </si>
  <si>
    <t>Bメーカー 中辛 81</t>
  </si>
  <si>
    <t>Aメーカー 中辛 188</t>
  </si>
  <si>
    <t>Aメーカー 中辛 178</t>
  </si>
  <si>
    <t>Aメーカー 中辛 156</t>
  </si>
  <si>
    <t>Bメーカー 中辛 95</t>
  </si>
  <si>
    <t>Aメーカー 中辛 185</t>
  </si>
  <si>
    <t>Cメーカー 中辛 70</t>
  </si>
  <si>
    <t>Cメーカー 中辛 68</t>
  </si>
  <si>
    <t>Cメーカー 中辛 41</t>
  </si>
  <si>
    <t>カレーその他 中辛 237</t>
  </si>
  <si>
    <t>カレーその他 中辛 221</t>
  </si>
  <si>
    <t>Aメーカー 中辛 127</t>
  </si>
  <si>
    <t>Aメーカー 中辛 146</t>
  </si>
  <si>
    <t>Aメーカー 中辛 150</t>
  </si>
  <si>
    <t>カレーその他 中辛 19</t>
  </si>
  <si>
    <t>Cメーカー 中辛 37</t>
  </si>
  <si>
    <t>Cメーカー 中辛 53</t>
  </si>
  <si>
    <t>Cメーカー 中辛 61</t>
  </si>
  <si>
    <t>Cメーカー 中辛 63</t>
  </si>
  <si>
    <t>Bメーカー 中辛 78</t>
  </si>
  <si>
    <t>Bメーカー 中辛 87</t>
  </si>
  <si>
    <t>Bメーカー 中辛 92</t>
  </si>
  <si>
    <t>Bメーカー 中辛 94</t>
  </si>
  <si>
    <t>カレーその他 中辛 113</t>
  </si>
  <si>
    <t>カレーその他 中辛 120</t>
  </si>
  <si>
    <t>Aメーカー 中辛 165</t>
  </si>
  <si>
    <t>Aメーカー 中辛 170</t>
  </si>
  <si>
    <t>Aメーカー 中辛 172</t>
  </si>
  <si>
    <t>Aメーカー 中辛 176</t>
  </si>
  <si>
    <t>Aメーカー 中辛 177</t>
  </si>
  <si>
    <t>Aメーカー 中辛 180</t>
  </si>
  <si>
    <t>カレーその他 中辛 208</t>
  </si>
  <si>
    <t>カレーその他 中辛 230</t>
  </si>
  <si>
    <t>カレーその他 中辛 253</t>
  </si>
  <si>
    <t>カレーその他 中辛 259</t>
  </si>
  <si>
    <t>カレーその他 中辛 261</t>
  </si>
  <si>
    <t>カレーその他 中辛 263</t>
  </si>
  <si>
    <t>カレーその他 中辛 272</t>
  </si>
  <si>
    <t>Aメーカー 甘口 138</t>
  </si>
  <si>
    <t>Cメーカー 甘口 47</t>
  </si>
  <si>
    <t>Aメーカー 甘口 161</t>
  </si>
  <si>
    <t>Cメーカー 甘口 32</t>
  </si>
  <si>
    <t>Aメーカー 甘口 184</t>
  </si>
  <si>
    <t>Cメーカー 甘口 35</t>
  </si>
  <si>
    <t>Aメーカー 甘口 136</t>
  </si>
  <si>
    <t>Bメーカー 甘口 80</t>
  </si>
  <si>
    <t>Aメーカー 甘口 133</t>
  </si>
  <si>
    <t>Aメーカー 甘口 155</t>
  </si>
  <si>
    <t>カレーその他 甘口 21</t>
  </si>
  <si>
    <t>Cメーカー 甘口 38</t>
  </si>
  <si>
    <t>Cメーカー 甘口 42</t>
  </si>
  <si>
    <t>Cメーカー 甘口 52</t>
  </si>
  <si>
    <t>Cメーカー 甘口 62</t>
  </si>
  <si>
    <t>Bメーカー 甘口 77</t>
  </si>
  <si>
    <t>Bメーカー 甘口 86</t>
  </si>
  <si>
    <t>Bメーカー 甘口 91</t>
  </si>
  <si>
    <t>Bメーカー 甘口 93</t>
  </si>
  <si>
    <t>カレーその他 甘口 115</t>
  </si>
  <si>
    <t>カレーその他 甘口 118</t>
  </si>
  <si>
    <t>Aメーカー 甘口 132</t>
  </si>
  <si>
    <t>Aメーカー 甘口 145</t>
  </si>
  <si>
    <t>Aメーカー 甘口 162</t>
  </si>
  <si>
    <t>Aメーカー 甘口 187</t>
  </si>
  <si>
    <t>カレーその他 甘口 220</t>
  </si>
  <si>
    <t>カレーその他 甘口 246</t>
  </si>
  <si>
    <t>Aメーカー ハヤシ 154</t>
  </si>
  <si>
    <t>Aメーカー ハヤシ 149</t>
  </si>
  <si>
    <t>Aメーカー ハヤシ 183</t>
  </si>
  <si>
    <t>Cメーカー ハヤシ 44</t>
  </si>
  <si>
    <t>Bメーカー ハヤシ 97</t>
  </si>
  <si>
    <t>Aメーカー ハヤシ 159</t>
  </si>
  <si>
    <t>カレーその他 ハヤシ 103</t>
  </si>
  <si>
    <t>Cメーカー ハヤシ 67</t>
  </si>
  <si>
    <t>Cメーカー ハヤシ 75</t>
  </si>
  <si>
    <t>Bメーカー ハヤシ 90</t>
  </si>
  <si>
    <t>Cメーカー ハヤシ 58</t>
  </si>
  <si>
    <t>Cメーカー ハヤシ 72</t>
  </si>
  <si>
    <t>Cメーカー ハヤシ 76</t>
  </si>
  <si>
    <t>Bメーカー ハヤシ 89</t>
  </si>
  <si>
    <t>カレーその他 ハヤシ 110</t>
  </si>
  <si>
    <t>カレーその他 ハヤシ 117</t>
  </si>
  <si>
    <t>Aメーカー ハヤシ 134</t>
  </si>
  <si>
    <t>Aメーカー ハヤシ 160</t>
  </si>
  <si>
    <t>Aメーカー ハヤシ 164</t>
  </si>
  <si>
    <t>カレーその他 ハヤシ 194</t>
  </si>
  <si>
    <t>カレーその他 ハヤシ 243</t>
  </si>
  <si>
    <t>カレーその他 ハヤシ 248</t>
  </si>
  <si>
    <t>カレーその他 ハヤシ 264</t>
  </si>
  <si>
    <t>売上金額
（円）</t>
    <rPh sb="0" eb="2">
      <t>ウリアゲ</t>
    </rPh>
    <rPh sb="2" eb="4">
      <t>キンガク</t>
    </rPh>
    <rPh sb="6" eb="7">
      <t>エン</t>
    </rPh>
    <phoneticPr fontId="2"/>
  </si>
  <si>
    <t>売上点数</t>
    <rPh sb="0" eb="2">
      <t>ウリアゲ</t>
    </rPh>
    <rPh sb="2" eb="4">
      <t>テンスウ</t>
    </rPh>
    <phoneticPr fontId="2"/>
  </si>
  <si>
    <t>平均売価
（円）</t>
    <rPh sb="0" eb="2">
      <t>ヘイキン</t>
    </rPh>
    <rPh sb="2" eb="4">
      <t>バイカ</t>
    </rPh>
    <rPh sb="6" eb="7">
      <t>エン</t>
    </rPh>
    <phoneticPr fontId="2"/>
  </si>
  <si>
    <t>順位</t>
    <rPh sb="0" eb="2">
      <t>ジュンイ</t>
    </rPh>
    <phoneticPr fontId="2"/>
  </si>
  <si>
    <t>金額シェア（%）</t>
    <phoneticPr fontId="2"/>
  </si>
  <si>
    <t>累積シェア</t>
    <rPh sb="0" eb="2">
      <t>ルイセキ</t>
    </rPh>
    <phoneticPr fontId="2"/>
  </si>
  <si>
    <r>
      <t>A</t>
    </r>
    <r>
      <rPr>
        <sz val="11"/>
        <rFont val="ＭＳ Ｐゴシック"/>
        <family val="3"/>
        <charset val="128"/>
      </rPr>
      <t>BCランク</t>
    </r>
    <phoneticPr fontId="2"/>
  </si>
  <si>
    <t>ダミーJAN</t>
  </si>
  <si>
    <t>金額シェア（%）</t>
    <phoneticPr fontId="2"/>
  </si>
  <si>
    <r>
      <t>A</t>
    </r>
    <r>
      <rPr>
        <sz val="11"/>
        <rFont val="ＭＳ Ｐゴシック"/>
        <family val="3"/>
        <charset val="128"/>
      </rPr>
      <t>BCランク</t>
    </r>
    <phoneticPr fontId="2"/>
  </si>
  <si>
    <t>Eメーカー 辛口 105</t>
  </si>
  <si>
    <t>Eメーカー 甘口 104</t>
  </si>
  <si>
    <t>Eメーカー ハヤシ 103</t>
  </si>
  <si>
    <t>Dメーカー 中辛 199</t>
  </si>
  <si>
    <t>Dメーカー 中辛 197</t>
  </si>
  <si>
    <t>Dメーカー 辛口 198</t>
  </si>
  <si>
    <t>Dメーカー ハヤシ 201</t>
  </si>
  <si>
    <t>計</t>
    <phoneticPr fontId="2"/>
  </si>
  <si>
    <t>市場ABC</t>
    <rPh sb="0" eb="2">
      <t>シジョウ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</si>
</sst>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_ "/>
    <numFmt numFmtId="178" formatCode="#,##0_ "/>
    <numFmt numFmtId="179" formatCode="0.0%"/>
  </numFmts>
  <fonts count="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>
      <alignment vertical="center"/>
    </xf>
  </cellStyleXfs>
  <cellXfs count="17">
    <xf numFmtId="0" fontId="0" fillId="0" borderId="0" xfId="0"/>
    <xf numFmtId="176" fontId="0" fillId="0" borderId="0" xfId="0" applyNumberFormat="1"/>
    <xf numFmtId="177" fontId="0" fillId="0" borderId="1" xfId="0" applyNumberFormat="1" applyBorder="1" applyAlignment="1">
      <alignment horizontal="center" vertical="center"/>
    </xf>
    <xf numFmtId="0" fontId="1" fillId="0" borderId="1" xfId="3" applyBorder="1" applyAlignment="1">
      <alignment horizontal="center" vertical="center" wrapText="1"/>
    </xf>
    <xf numFmtId="176" fontId="1" fillId="0" borderId="1" xfId="3" applyNumberFormat="1" applyBorder="1" applyAlignment="1">
      <alignment horizontal="center" vertical="center" wrapText="1"/>
    </xf>
    <xf numFmtId="178" fontId="1" fillId="0" borderId="1" xfId="3" applyNumberFormat="1" applyBorder="1" applyAlignment="1">
      <alignment horizontal="center" vertical="center" wrapText="1"/>
    </xf>
    <xf numFmtId="179" fontId="1" fillId="0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38" fontId="0" fillId="0" borderId="0" xfId="1" applyFont="1"/>
    <xf numFmtId="179" fontId="0" fillId="0" borderId="0" xfId="2" applyNumberFormat="1" applyFont="1"/>
    <xf numFmtId="38" fontId="0" fillId="0" borderId="0" xfId="1" applyFont="1" applyBorder="1"/>
    <xf numFmtId="38" fontId="1" fillId="0" borderId="1" xfId="1" applyFont="1" applyFill="1" applyBorder="1" applyAlignment="1" applyProtection="1">
      <alignment horizontal="center" vertical="center" wrapText="1"/>
    </xf>
    <xf numFmtId="38" fontId="0" fillId="0" borderId="0" xfId="1" applyFont="1" applyFill="1" applyBorder="1"/>
    <xf numFmtId="179" fontId="0" fillId="0" borderId="0" xfId="2" applyNumberFormat="1" applyFont="1" applyFill="1" applyBorder="1"/>
    <xf numFmtId="176" fontId="0" fillId="0" borderId="2" xfId="0" applyNumberFormat="1" applyBorder="1"/>
    <xf numFmtId="0" fontId="0" fillId="0" borderId="2" xfId="0" applyBorder="1"/>
    <xf numFmtId="38" fontId="0" fillId="0" borderId="2" xfId="1" applyFont="1" applyBorder="1"/>
  </cellXfs>
  <cellStyles count="4">
    <cellStyle name="パーセント" xfId="2" builtinId="5"/>
    <cellStyle name="桁区切り" xfId="1" builtinId="6"/>
    <cellStyle name="標準" xfId="0" builtinId="0"/>
    <cellStyle name="標準_ジャンル価格帯別マトリックス_(JAN13桁)クロスABC分析シート20070220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小売業データ!$C$2:$C$49</c:f>
              <c:numCache>
                <c:formatCode>#,##0_);[Red]\(#,##0\)</c:formatCode>
                <c:ptCount val="48"/>
                <c:pt idx="0">
                  <c:v>467981</c:v>
                </c:pt>
                <c:pt idx="1">
                  <c:v>422390</c:v>
                </c:pt>
                <c:pt idx="2">
                  <c:v>342038</c:v>
                </c:pt>
                <c:pt idx="3">
                  <c:v>237360</c:v>
                </c:pt>
                <c:pt idx="4">
                  <c:v>192349</c:v>
                </c:pt>
                <c:pt idx="5">
                  <c:v>189480</c:v>
                </c:pt>
                <c:pt idx="6">
                  <c:v>148716</c:v>
                </c:pt>
                <c:pt idx="7">
                  <c:v>148144.09196872779</c:v>
                </c:pt>
                <c:pt idx="8">
                  <c:v>143566</c:v>
                </c:pt>
                <c:pt idx="9">
                  <c:v>129915</c:v>
                </c:pt>
                <c:pt idx="10">
                  <c:v>109271</c:v>
                </c:pt>
                <c:pt idx="11">
                  <c:v>104187</c:v>
                </c:pt>
                <c:pt idx="12">
                  <c:v>91324</c:v>
                </c:pt>
                <c:pt idx="13">
                  <c:v>86211</c:v>
                </c:pt>
                <c:pt idx="14">
                  <c:v>85414.016204690837</c:v>
                </c:pt>
                <c:pt idx="15">
                  <c:v>78765</c:v>
                </c:pt>
                <c:pt idx="16">
                  <c:v>78610</c:v>
                </c:pt>
                <c:pt idx="17">
                  <c:v>77986</c:v>
                </c:pt>
                <c:pt idx="18">
                  <c:v>76809</c:v>
                </c:pt>
                <c:pt idx="19">
                  <c:v>70923</c:v>
                </c:pt>
                <c:pt idx="20">
                  <c:v>69097</c:v>
                </c:pt>
                <c:pt idx="21">
                  <c:v>59936.159346126515</c:v>
                </c:pt>
                <c:pt idx="22">
                  <c:v>57948</c:v>
                </c:pt>
                <c:pt idx="23">
                  <c:v>56313</c:v>
                </c:pt>
                <c:pt idx="24">
                  <c:v>56000</c:v>
                </c:pt>
                <c:pt idx="25">
                  <c:v>48637</c:v>
                </c:pt>
                <c:pt idx="26">
                  <c:v>47089</c:v>
                </c:pt>
                <c:pt idx="27">
                  <c:v>45367.880881307748</c:v>
                </c:pt>
                <c:pt idx="28">
                  <c:v>42782</c:v>
                </c:pt>
                <c:pt idx="29">
                  <c:v>41977</c:v>
                </c:pt>
                <c:pt idx="30">
                  <c:v>34516</c:v>
                </c:pt>
                <c:pt idx="31">
                  <c:v>32270</c:v>
                </c:pt>
                <c:pt idx="32">
                  <c:v>30819</c:v>
                </c:pt>
                <c:pt idx="33">
                  <c:v>30682</c:v>
                </c:pt>
                <c:pt idx="34">
                  <c:v>30562</c:v>
                </c:pt>
                <c:pt idx="35">
                  <c:v>29968</c:v>
                </c:pt>
                <c:pt idx="36">
                  <c:v>24326</c:v>
                </c:pt>
                <c:pt idx="37">
                  <c:v>18993</c:v>
                </c:pt>
                <c:pt idx="38">
                  <c:v>18426.543994314146</c:v>
                </c:pt>
                <c:pt idx="39">
                  <c:v>14761</c:v>
                </c:pt>
                <c:pt idx="40">
                  <c:v>14425</c:v>
                </c:pt>
                <c:pt idx="41">
                  <c:v>14155</c:v>
                </c:pt>
                <c:pt idx="42">
                  <c:v>12930</c:v>
                </c:pt>
                <c:pt idx="43">
                  <c:v>12769</c:v>
                </c:pt>
                <c:pt idx="44">
                  <c:v>3991.3091684434971</c:v>
                </c:pt>
                <c:pt idx="45">
                  <c:v>2594.350959488273</c:v>
                </c:pt>
                <c:pt idx="46">
                  <c:v>1929.1327647476901</c:v>
                </c:pt>
                <c:pt idx="47">
                  <c:v>66.52181947405829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4-EF41-AA9A-E390FA97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7739056"/>
        <c:axId val="203331068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小売業データ!$H$2:$H$49</c:f>
              <c:numCache>
                <c:formatCode>0.0%</c:formatCode>
                <c:ptCount val="48"/>
                <c:pt idx="0">
                  <c:v>0.11318186965552622</c:v>
                </c:pt>
                <c:pt idx="1">
                  <c:v>0.21533749119528472</c:v>
                </c:pt>
                <c:pt idx="2">
                  <c:v>0.29805986738841411</c:v>
                </c:pt>
                <c:pt idx="3">
                  <c:v>0.35546572057782927</c:v>
                </c:pt>
                <c:pt idx="4">
                  <c:v>0.40198559947541446</c:v>
                </c:pt>
                <c:pt idx="5">
                  <c:v>0.44781160664734904</c:v>
                </c:pt>
                <c:pt idx="6">
                  <c:v>0.48377878251066664</c:v>
                </c:pt>
                <c:pt idx="7">
                  <c:v>0.51960764160417861</c:v>
                </c:pt>
                <c:pt idx="8">
                  <c:v>0.55432928265149739</c:v>
                </c:pt>
                <c:pt idx="9">
                  <c:v>0.58574940995644709</c:v>
                </c:pt>
                <c:pt idx="10">
                  <c:v>0.61217675653489578</c:v>
                </c:pt>
                <c:pt idx="11">
                  <c:v>0.63737453049110404</c:v>
                </c:pt>
                <c:pt idx="12">
                  <c:v>0.65946136962436219</c:v>
                </c:pt>
                <c:pt idx="13">
                  <c:v>0.68031162244418297</c:v>
                </c:pt>
                <c:pt idx="14">
                  <c:v>0.70096912360092722</c:v>
                </c:pt>
                <c:pt idx="15">
                  <c:v>0.72001855074309229</c:v>
                </c:pt>
                <c:pt idx="16">
                  <c:v>0.73903049091506701</c:v>
                </c:pt>
                <c:pt idx="17">
                  <c:v>0.75789151580059844</c:v>
                </c:pt>
                <c:pt idx="18">
                  <c:v>0.77646788156410451</c:v>
                </c:pt>
                <c:pt idx="19">
                  <c:v>0.79362070986606315</c:v>
                </c:pt>
                <c:pt idx="20">
                  <c:v>0.81033191747403843</c:v>
                </c:pt>
                <c:pt idx="21">
                  <c:v>0.82482756275614633</c:v>
                </c:pt>
                <c:pt idx="22">
                  <c:v>0.83884236887604957</c:v>
                </c:pt>
                <c:pt idx="23">
                  <c:v>0.85246174792330076</c:v>
                </c:pt>
                <c:pt idx="24">
                  <c:v>0.86600542747590969</c:v>
                </c:pt>
                <c:pt idx="25">
                  <c:v>0.87776835501877115</c:v>
                </c:pt>
                <c:pt idx="26">
                  <c:v>0.88915689656257113</c:v>
                </c:pt>
                <c:pt idx="27">
                  <c:v>0.90012918300252409</c:v>
                </c:pt>
                <c:pt idx="28">
                  <c:v>0.91047607047787615</c:v>
                </c:pt>
                <c:pt idx="29">
                  <c:v>0.92062826755965943</c:v>
                </c:pt>
                <c:pt idx="30">
                  <c:v>0.92897601119247819</c:v>
                </c:pt>
                <c:pt idx="31">
                  <c:v>0.93678055653466907</c:v>
                </c:pt>
                <c:pt idx="32">
                  <c:v>0.94423417546559507</c:v>
                </c:pt>
                <c:pt idx="33">
                  <c:v>0.9516546607519013</c:v>
                </c:pt>
                <c:pt idx="34">
                  <c:v>0.95904612386773758</c:v>
                </c:pt>
                <c:pt idx="35">
                  <c:v>0.96629392723974805</c:v>
                </c:pt>
                <c:pt idx="36">
                  <c:v>0.97217720489683312</c:v>
                </c:pt>
                <c:pt idx="37">
                  <c:v>0.97677068892795282</c:v>
                </c:pt>
                <c:pt idx="38">
                  <c:v>0.98122717476940002</c:v>
                </c:pt>
                <c:pt idx="39">
                  <c:v>0.98479714358861536</c:v>
                </c:pt>
                <c:pt idx="40">
                  <c:v>0.98828585033051508</c:v>
                </c:pt>
                <c:pt idx="41">
                  <c:v>0.99170925718885761</c:v>
                </c:pt>
                <c:pt idx="42">
                  <c:v>0.99483639605698682</c:v>
                </c:pt>
                <c:pt idx="43">
                  <c:v>0.99792459684640222</c:v>
                </c:pt>
                <c:pt idx="44">
                  <c:v>0.99888990063877348</c:v>
                </c:pt>
                <c:pt idx="45">
                  <c:v>0.99951734810381476</c:v>
                </c:pt>
                <c:pt idx="46">
                  <c:v>0.9999839116034609</c:v>
                </c:pt>
                <c:pt idx="47">
                  <c:v>1.0000000000000004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14-EF41-AA9A-E390FA974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95088"/>
        <c:axId val="1338250544"/>
      </c:lineChart>
      <c:catAx>
        <c:axId val="149773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3310688"/>
        <c:crosses val="autoZero"/>
        <c:auto val="1"/>
        <c:lblAlgn val="ctr"/>
        <c:lblOffset val="100"/>
        <c:noMultiLvlLbl val="0"/>
      </c:catAx>
      <c:valAx>
        <c:axId val="20333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7739056"/>
        <c:crosses val="autoZero"/>
        <c:crossBetween val="between"/>
      </c:valAx>
      <c:valAx>
        <c:axId val="1338250544"/>
        <c:scaling>
          <c:orientation val="minMax"/>
          <c:max val="1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39995088"/>
        <c:crosses val="max"/>
        <c:crossBetween val="between"/>
      </c:valAx>
      <c:catAx>
        <c:axId val="1339995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3382505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254000</xdr:colOff>
      <xdr:row>1</xdr:row>
      <xdr:rowOff>0</xdr:rowOff>
    </xdr:from>
    <xdr:to>
      <xdr:col>18</xdr:col>
      <xdr:colOff>114300</xdr:colOff>
      <xdr:row>16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4C87C5-2F24-520F-1629-BA3066782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"/>
  <sheetViews>
    <sheetView tabSelected="1" zoomScaleNormal="100" workbookViewId="0">
      <selection activeCell="J1" sqref="J1"/>
    </sheetView>
  </sheetViews>
  <sheetFormatPr baseColWidth="10" defaultColWidth="8.83203125" defaultRowHeight="14"/>
  <cols>
    <col min="1" max="1" width="15.6640625" style="1" bestFit="1" customWidth="1"/>
    <col min="2" max="2" width="22.6640625" bestFit="1" customWidth="1"/>
    <col min="3" max="3" width="9.33203125" style="8" bestFit="1" customWidth="1"/>
    <col min="4" max="5" width="9" style="8" bestFit="1" customWidth="1"/>
    <col min="6" max="6" width="5.33203125" style="8" bestFit="1" customWidth="1"/>
    <col min="7" max="7" width="8.1640625" style="9" bestFit="1" customWidth="1"/>
    <col min="8" max="8" width="9.6640625" style="9" bestFit="1" customWidth="1"/>
    <col min="9" max="9" width="8.1640625" bestFit="1" customWidth="1"/>
  </cols>
  <sheetData>
    <row r="1" spans="1:10" s="7" customFormat="1" ht="31" thickBot="1">
      <c r="A1" s="2" t="s">
        <v>0</v>
      </c>
      <c r="B1" s="2" t="s">
        <v>1</v>
      </c>
      <c r="C1" s="3" t="s">
        <v>141</v>
      </c>
      <c r="D1" s="4" t="s">
        <v>142</v>
      </c>
      <c r="E1" s="5" t="s">
        <v>143</v>
      </c>
      <c r="F1" s="5" t="s">
        <v>144</v>
      </c>
      <c r="G1" s="6" t="s">
        <v>145</v>
      </c>
      <c r="H1" s="6" t="s">
        <v>146</v>
      </c>
      <c r="I1" s="3" t="s">
        <v>147</v>
      </c>
      <c r="J1" s="7" t="s">
        <v>159</v>
      </c>
    </row>
    <row r="2" spans="1:10" ht="15" thickTop="1">
      <c r="A2" s="1">
        <v>4900000000138</v>
      </c>
      <c r="B2" t="s">
        <v>91</v>
      </c>
      <c r="C2" s="8">
        <v>467981</v>
      </c>
      <c r="D2" s="8">
        <v>2766</v>
      </c>
      <c r="E2" s="8">
        <v>169.19052783803326</v>
      </c>
      <c r="F2" s="8">
        <f>RANK(C2,$C$2:$C$49,)</f>
        <v>1</v>
      </c>
      <c r="G2" s="9">
        <f>C2/$C$50</f>
        <v>0.11318186965552622</v>
      </c>
      <c r="H2" s="9">
        <f>G2</f>
        <v>0.11318186965552622</v>
      </c>
      <c r="I2" t="str">
        <f>IF(H2&lt;0.85,"A",IF(H2&lt;0.95,"B","C"))</f>
        <v>A</v>
      </c>
      <c r="J2" t="str">
        <f>VLOOKUP(A2,市場データ!$A$1:I145,9,FALSE)</f>
        <v>A</v>
      </c>
    </row>
    <row r="3" spans="1:10">
      <c r="A3" s="1">
        <v>4900000000147</v>
      </c>
      <c r="B3" t="s">
        <v>47</v>
      </c>
      <c r="C3" s="8">
        <v>422390</v>
      </c>
      <c r="D3" s="8">
        <v>2517</v>
      </c>
      <c r="E3" s="8">
        <v>167.81485895907826</v>
      </c>
      <c r="F3" s="8">
        <f t="shared" ref="F3:F49" si="0">RANK(C3,$C$2:$C$49,)</f>
        <v>2</v>
      </c>
      <c r="G3" s="9">
        <f t="shared" ref="G3:G49" si="1">C3/$C$50</f>
        <v>0.10215562153975849</v>
      </c>
      <c r="H3" s="9">
        <f>H2+G3</f>
        <v>0.21533749119528472</v>
      </c>
      <c r="I3" t="str">
        <f t="shared" ref="I3:I49" si="2">IF(H3&lt;0.85,"A",IF(H3&lt;0.95,"B","C"))</f>
        <v>A</v>
      </c>
      <c r="J3" t="str">
        <f>VLOOKUP(A3,市場データ!$A$1:I146,9,FALSE)</f>
        <v>A</v>
      </c>
    </row>
    <row r="4" spans="1:10">
      <c r="A4" s="1">
        <v>4900000000031</v>
      </c>
      <c r="B4" t="s">
        <v>48</v>
      </c>
      <c r="C4" s="8">
        <v>342038</v>
      </c>
      <c r="D4" s="8">
        <v>2122</v>
      </c>
      <c r="E4" s="8">
        <v>161.18661639962301</v>
      </c>
      <c r="F4" s="8">
        <f t="shared" si="0"/>
        <v>3</v>
      </c>
      <c r="G4" s="9">
        <f t="shared" si="1"/>
        <v>8.2722376193129374E-2</v>
      </c>
      <c r="H4" s="9">
        <f t="shared" ref="H4:H49" si="3">H3+G4</f>
        <v>0.29805986738841411</v>
      </c>
      <c r="I4" t="str">
        <f t="shared" si="2"/>
        <v>A</v>
      </c>
      <c r="J4" t="str">
        <f>VLOOKUP(A4,市場データ!$A$1:I147,9,FALSE)</f>
        <v>A</v>
      </c>
    </row>
    <row r="5" spans="1:10">
      <c r="A5" s="1">
        <v>4900000000151</v>
      </c>
      <c r="B5" t="s">
        <v>49</v>
      </c>
      <c r="C5" s="8">
        <v>237360</v>
      </c>
      <c r="D5" s="8">
        <v>1832</v>
      </c>
      <c r="E5" s="8">
        <v>129.56331877729258</v>
      </c>
      <c r="F5" s="8">
        <f t="shared" si="0"/>
        <v>4</v>
      </c>
      <c r="G5" s="9">
        <f t="shared" si="1"/>
        <v>5.7405853189415178E-2</v>
      </c>
      <c r="H5" s="9">
        <f t="shared" si="3"/>
        <v>0.35546572057782927</v>
      </c>
      <c r="I5" t="str">
        <f t="shared" si="2"/>
        <v>A</v>
      </c>
      <c r="J5" t="str">
        <f>VLOOKUP(A5,市場データ!$A$1:I148,9,FALSE)</f>
        <v>A</v>
      </c>
    </row>
    <row r="6" spans="1:10">
      <c r="A6" s="1">
        <v>4900000000128</v>
      </c>
      <c r="B6" t="s">
        <v>50</v>
      </c>
      <c r="C6" s="8">
        <v>192349</v>
      </c>
      <c r="D6" s="8">
        <v>1076</v>
      </c>
      <c r="E6" s="8">
        <v>178.76301115241637</v>
      </c>
      <c r="F6" s="8">
        <f t="shared" si="0"/>
        <v>5</v>
      </c>
      <c r="G6" s="9">
        <f t="shared" si="1"/>
        <v>4.6519878897585187E-2</v>
      </c>
      <c r="H6" s="9">
        <f t="shared" si="3"/>
        <v>0.40198559947541446</v>
      </c>
      <c r="I6" t="str">
        <f t="shared" si="2"/>
        <v>A</v>
      </c>
      <c r="J6" t="str">
        <f>VLOOKUP(A6,市場データ!$A$1:I149,9,FALSE)</f>
        <v>A</v>
      </c>
    </row>
    <row r="7" spans="1:10">
      <c r="A7" s="1">
        <v>4900000000048</v>
      </c>
      <c r="B7" t="s">
        <v>51</v>
      </c>
      <c r="C7" s="8">
        <v>189480</v>
      </c>
      <c r="D7" s="8">
        <v>1568</v>
      </c>
      <c r="E7" s="8">
        <v>120.84183673469387</v>
      </c>
      <c r="F7" s="8">
        <f t="shared" si="0"/>
        <v>6</v>
      </c>
      <c r="G7" s="9">
        <f t="shared" si="1"/>
        <v>4.5826007171934566E-2</v>
      </c>
      <c r="H7" s="9">
        <f t="shared" si="3"/>
        <v>0.44781160664734904</v>
      </c>
      <c r="I7" t="str">
        <f t="shared" si="2"/>
        <v>A</v>
      </c>
      <c r="J7" t="str">
        <f>VLOOKUP(A7,市場データ!$A$1:I150,9,FALSE)</f>
        <v>A</v>
      </c>
    </row>
    <row r="8" spans="1:10">
      <c r="A8" s="1">
        <v>4900000000034</v>
      </c>
      <c r="B8" t="s">
        <v>52</v>
      </c>
      <c r="C8" s="8">
        <v>148716</v>
      </c>
      <c r="D8" s="8">
        <v>862</v>
      </c>
      <c r="E8" s="8">
        <v>172.52436194895591</v>
      </c>
      <c r="F8" s="8">
        <f t="shared" si="0"/>
        <v>7</v>
      </c>
      <c r="G8" s="9">
        <f t="shared" si="1"/>
        <v>3.5967175863317609E-2</v>
      </c>
      <c r="H8" s="9">
        <f t="shared" si="3"/>
        <v>0.48377878251066664</v>
      </c>
      <c r="I8" t="str">
        <f t="shared" si="2"/>
        <v>A</v>
      </c>
      <c r="J8" t="str">
        <f>VLOOKUP(A8,市場データ!$A$1:I151,9,FALSE)</f>
        <v>A</v>
      </c>
    </row>
    <row r="9" spans="1:10">
      <c r="A9" s="1">
        <v>4900000000154</v>
      </c>
      <c r="B9" t="s">
        <v>118</v>
      </c>
      <c r="C9" s="8">
        <v>148144.09196872779</v>
      </c>
      <c r="D9" s="8">
        <v>798</v>
      </c>
      <c r="E9" s="8">
        <v>185.64422552472155</v>
      </c>
      <c r="F9" s="8">
        <f t="shared" si="0"/>
        <v>8</v>
      </c>
      <c r="G9" s="9">
        <f t="shared" si="1"/>
        <v>3.5828859093511994E-2</v>
      </c>
      <c r="H9" s="9">
        <f t="shared" si="3"/>
        <v>0.51960764160417861</v>
      </c>
      <c r="I9" t="str">
        <f t="shared" si="2"/>
        <v>A</v>
      </c>
      <c r="J9" t="str">
        <f>VLOOKUP(A9,市場データ!$A$1:I152,9,FALSE)</f>
        <v>A</v>
      </c>
    </row>
    <row r="10" spans="1:10">
      <c r="A10" s="1">
        <v>4900000000081</v>
      </c>
      <c r="B10" t="s">
        <v>53</v>
      </c>
      <c r="C10" s="8">
        <v>143566</v>
      </c>
      <c r="D10" s="8">
        <v>937</v>
      </c>
      <c r="E10" s="8">
        <v>153.21878335112061</v>
      </c>
      <c r="F10" s="8">
        <f t="shared" si="0"/>
        <v>9</v>
      </c>
      <c r="G10" s="9">
        <f t="shared" si="1"/>
        <v>3.4721641047318751E-2</v>
      </c>
      <c r="H10" s="9">
        <f t="shared" si="3"/>
        <v>0.55432928265149739</v>
      </c>
      <c r="I10" t="str">
        <f t="shared" si="2"/>
        <v>A</v>
      </c>
      <c r="J10" t="str">
        <f>VLOOKUP(A10,市場データ!$A$1:I153,9,FALSE)</f>
        <v>A</v>
      </c>
    </row>
    <row r="11" spans="1:10">
      <c r="A11" s="1">
        <v>4900000000188</v>
      </c>
      <c r="B11" t="s">
        <v>54</v>
      </c>
      <c r="C11" s="8">
        <v>129915</v>
      </c>
      <c r="D11" s="8">
        <v>518</v>
      </c>
      <c r="E11" s="8">
        <v>250.8011583011583</v>
      </c>
      <c r="F11" s="8">
        <f t="shared" si="0"/>
        <v>10</v>
      </c>
      <c r="G11" s="9">
        <f t="shared" si="1"/>
        <v>3.1420127304949752E-2</v>
      </c>
      <c r="H11" s="9">
        <f t="shared" si="3"/>
        <v>0.58574940995644709</v>
      </c>
      <c r="I11" t="str">
        <f t="shared" si="2"/>
        <v>A</v>
      </c>
      <c r="J11" t="str">
        <f>VLOOKUP(A11,市場データ!$A$1:I154,9,FALSE)</f>
        <v>A</v>
      </c>
    </row>
    <row r="12" spans="1:10">
      <c r="A12" s="1">
        <v>4900000000178</v>
      </c>
      <c r="B12" t="s">
        <v>55</v>
      </c>
      <c r="C12" s="8">
        <v>109271</v>
      </c>
      <c r="D12" s="8">
        <v>600</v>
      </c>
      <c r="E12" s="8">
        <v>182.11833333333334</v>
      </c>
      <c r="F12" s="8">
        <f t="shared" si="0"/>
        <v>11</v>
      </c>
      <c r="G12" s="9">
        <f t="shared" si="1"/>
        <v>2.642734657844871E-2</v>
      </c>
      <c r="H12" s="9">
        <f t="shared" si="3"/>
        <v>0.61217675653489578</v>
      </c>
      <c r="I12" t="str">
        <f t="shared" si="2"/>
        <v>A</v>
      </c>
      <c r="J12" t="str">
        <f>VLOOKUP(A12,市場データ!$A$1:I155,9,FALSE)</f>
        <v>A</v>
      </c>
    </row>
    <row r="13" spans="1:10">
      <c r="A13" s="1">
        <v>4900000000047</v>
      </c>
      <c r="B13" t="s">
        <v>92</v>
      </c>
      <c r="C13" s="8">
        <v>104187</v>
      </c>
      <c r="D13" s="8">
        <v>826</v>
      </c>
      <c r="E13" s="8">
        <v>126.13438256658596</v>
      </c>
      <c r="F13" s="8">
        <f t="shared" si="0"/>
        <v>12</v>
      </c>
      <c r="G13" s="9">
        <f t="shared" si="1"/>
        <v>2.5197773956208286E-2</v>
      </c>
      <c r="H13" s="9">
        <f t="shared" si="3"/>
        <v>0.63737453049110404</v>
      </c>
      <c r="I13" t="str">
        <f t="shared" si="2"/>
        <v>A</v>
      </c>
      <c r="J13" t="str">
        <f>VLOOKUP(A13,市場データ!$A$1:I156,9,FALSE)</f>
        <v>A</v>
      </c>
    </row>
    <row r="14" spans="1:10">
      <c r="A14" s="1">
        <v>4900000000156</v>
      </c>
      <c r="B14" t="s">
        <v>56</v>
      </c>
      <c r="C14" s="8">
        <v>91324</v>
      </c>
      <c r="D14" s="8">
        <v>397</v>
      </c>
      <c r="E14" s="8">
        <v>230.0352644836272</v>
      </c>
      <c r="F14" s="8">
        <f t="shared" si="0"/>
        <v>13</v>
      </c>
      <c r="G14" s="9">
        <f t="shared" si="1"/>
        <v>2.2086839133258138E-2</v>
      </c>
      <c r="H14" s="9">
        <f t="shared" si="3"/>
        <v>0.65946136962436219</v>
      </c>
      <c r="I14" t="str">
        <f t="shared" si="2"/>
        <v>A</v>
      </c>
      <c r="J14" t="str">
        <f>VLOOKUP(A14,市場データ!$A$1:I157,9,FALSE)</f>
        <v>A</v>
      </c>
    </row>
    <row r="15" spans="1:10">
      <c r="A15" s="1">
        <v>4900000000130</v>
      </c>
      <c r="B15" t="s">
        <v>2</v>
      </c>
      <c r="C15" s="8">
        <v>86211</v>
      </c>
      <c r="D15" s="8">
        <v>495</v>
      </c>
      <c r="E15" s="8">
        <v>174.16363636363636</v>
      </c>
      <c r="F15" s="8">
        <f t="shared" si="0"/>
        <v>14</v>
      </c>
      <c r="G15" s="9">
        <f t="shared" si="1"/>
        <v>2.0850252819820829E-2</v>
      </c>
      <c r="H15" s="9">
        <f t="shared" si="3"/>
        <v>0.68031162244418297</v>
      </c>
      <c r="I15" t="str">
        <f t="shared" si="2"/>
        <v>A</v>
      </c>
      <c r="J15" t="str">
        <f>VLOOKUP(A15,市場データ!$A$1:I158,9,FALSE)</f>
        <v>A</v>
      </c>
    </row>
    <row r="16" spans="1:10">
      <c r="A16" s="1">
        <v>4900000000149</v>
      </c>
      <c r="B16" t="s">
        <v>119</v>
      </c>
      <c r="C16" s="8">
        <v>85414.016204690837</v>
      </c>
      <c r="D16" s="8">
        <v>369</v>
      </c>
      <c r="E16" s="8">
        <v>231.47429865769874</v>
      </c>
      <c r="F16" s="8">
        <f t="shared" si="0"/>
        <v>15</v>
      </c>
      <c r="G16" s="9">
        <f t="shared" si="1"/>
        <v>2.0657501156744234E-2</v>
      </c>
      <c r="H16" s="9">
        <f t="shared" si="3"/>
        <v>0.70096912360092722</v>
      </c>
      <c r="I16" t="str">
        <f t="shared" si="2"/>
        <v>A</v>
      </c>
      <c r="J16" t="str">
        <f>VLOOKUP(A16,市場データ!$A$1:I159,9,FALSE)</f>
        <v>B</v>
      </c>
    </row>
    <row r="17" spans="1:10">
      <c r="A17" s="1">
        <v>4900000000185</v>
      </c>
      <c r="B17" t="s">
        <v>58</v>
      </c>
      <c r="C17" s="8">
        <v>78765</v>
      </c>
      <c r="D17" s="8">
        <v>314</v>
      </c>
      <c r="E17" s="8">
        <v>250.843949044586</v>
      </c>
      <c r="F17" s="8">
        <f t="shared" si="0"/>
        <v>16</v>
      </c>
      <c r="G17" s="9">
        <f t="shared" si="1"/>
        <v>1.904942714216501E-2</v>
      </c>
      <c r="H17" s="9">
        <f t="shared" si="3"/>
        <v>0.72001855074309229</v>
      </c>
      <c r="I17" t="str">
        <f t="shared" si="2"/>
        <v>A</v>
      </c>
      <c r="J17" t="str">
        <f>VLOOKUP(A17,市場データ!$A$1:I160,9,FALSE)</f>
        <v>A</v>
      </c>
    </row>
    <row r="18" spans="1:10">
      <c r="A18" s="1">
        <v>4900000000036</v>
      </c>
      <c r="B18" t="s">
        <v>5</v>
      </c>
      <c r="C18" s="8">
        <v>78610</v>
      </c>
      <c r="D18" s="8">
        <v>455</v>
      </c>
      <c r="E18" s="8">
        <v>172.76923076923077</v>
      </c>
      <c r="F18" s="8">
        <f t="shared" si="0"/>
        <v>17</v>
      </c>
      <c r="G18" s="9">
        <f t="shared" si="1"/>
        <v>1.9011940171974752E-2</v>
      </c>
      <c r="H18" s="9">
        <f t="shared" si="3"/>
        <v>0.73903049091506701</v>
      </c>
      <c r="I18" t="str">
        <f t="shared" si="2"/>
        <v>A</v>
      </c>
      <c r="J18" t="str">
        <f>VLOOKUP(A18,市場データ!$A$1:I161,9,FALSE)</f>
        <v>A</v>
      </c>
    </row>
    <row r="19" spans="1:10">
      <c r="A19" s="1">
        <v>4900000000095</v>
      </c>
      <c r="B19" t="s">
        <v>57</v>
      </c>
      <c r="C19" s="8">
        <v>77986</v>
      </c>
      <c r="D19" s="8">
        <v>273</v>
      </c>
      <c r="E19" s="8">
        <v>285.66300366300368</v>
      </c>
      <c r="F19" s="8">
        <f t="shared" si="0"/>
        <v>18</v>
      </c>
      <c r="G19" s="9">
        <f t="shared" si="1"/>
        <v>1.8861024885531395E-2</v>
      </c>
      <c r="H19" s="9">
        <f t="shared" si="3"/>
        <v>0.75789151580059844</v>
      </c>
      <c r="I19" t="str">
        <f t="shared" si="2"/>
        <v>A</v>
      </c>
      <c r="J19" t="str">
        <f>VLOOKUP(A19,市場データ!$A$1:I162,9,FALSE)</f>
        <v>A</v>
      </c>
    </row>
    <row r="20" spans="1:10">
      <c r="A20" s="1">
        <v>4900000000033</v>
      </c>
      <c r="B20" t="s">
        <v>3</v>
      </c>
      <c r="C20" s="8">
        <v>76809</v>
      </c>
      <c r="D20" s="8">
        <v>481</v>
      </c>
      <c r="E20" s="8">
        <v>159.68607068607068</v>
      </c>
      <c r="F20" s="8">
        <f t="shared" si="0"/>
        <v>19</v>
      </c>
      <c r="G20" s="9">
        <f t="shared" si="1"/>
        <v>1.8576365763506027E-2</v>
      </c>
      <c r="H20" s="9">
        <f t="shared" si="3"/>
        <v>0.77646788156410451</v>
      </c>
      <c r="I20" t="str">
        <f t="shared" si="2"/>
        <v>A</v>
      </c>
      <c r="J20" t="str">
        <f>VLOOKUP(A20,市場データ!$A$1:I163,9,FALSE)</f>
        <v>A</v>
      </c>
    </row>
    <row r="21" spans="1:10">
      <c r="A21" s="1">
        <v>4900000000161</v>
      </c>
      <c r="B21" t="s">
        <v>93</v>
      </c>
      <c r="C21" s="8">
        <v>70923</v>
      </c>
      <c r="D21" s="8">
        <v>509</v>
      </c>
      <c r="E21" s="8">
        <v>139.33791748526522</v>
      </c>
      <c r="F21" s="8">
        <f t="shared" si="0"/>
        <v>20</v>
      </c>
      <c r="G21" s="9">
        <f t="shared" si="1"/>
        <v>1.7152828301958595E-2</v>
      </c>
      <c r="H21" s="9">
        <f t="shared" si="3"/>
        <v>0.79362070986606315</v>
      </c>
      <c r="I21" t="str">
        <f t="shared" si="2"/>
        <v>A</v>
      </c>
      <c r="J21" t="str">
        <f>VLOOKUP(A21,市場データ!$A$1:I164,9,FALSE)</f>
        <v>A</v>
      </c>
    </row>
    <row r="22" spans="1:10">
      <c r="A22" s="1">
        <v>4900000000139</v>
      </c>
      <c r="B22" t="s">
        <v>4</v>
      </c>
      <c r="C22" s="8">
        <v>69097</v>
      </c>
      <c r="D22" s="8">
        <v>412</v>
      </c>
      <c r="E22" s="8">
        <v>167.71116504854368</v>
      </c>
      <c r="F22" s="8">
        <f t="shared" si="0"/>
        <v>21</v>
      </c>
      <c r="G22" s="9">
        <f t="shared" si="1"/>
        <v>1.6711207607975315E-2</v>
      </c>
      <c r="H22" s="9">
        <f t="shared" si="3"/>
        <v>0.81033191747403843</v>
      </c>
      <c r="I22" t="str">
        <f t="shared" si="2"/>
        <v>A</v>
      </c>
      <c r="J22" t="str">
        <f>VLOOKUP(A22,市場データ!$A$1:I165,9,FALSE)</f>
        <v>A</v>
      </c>
    </row>
    <row r="23" spans="1:10">
      <c r="A23" s="1">
        <v>4900000000183</v>
      </c>
      <c r="B23" t="s">
        <v>120</v>
      </c>
      <c r="C23" s="8">
        <v>59936.159346126515</v>
      </c>
      <c r="D23" s="8">
        <v>351</v>
      </c>
      <c r="E23" s="8">
        <v>170.75828873540317</v>
      </c>
      <c r="F23" s="8">
        <f t="shared" si="0"/>
        <v>22</v>
      </c>
      <c r="G23" s="9">
        <f t="shared" si="1"/>
        <v>1.4495645282107908E-2</v>
      </c>
      <c r="H23" s="9">
        <f t="shared" si="3"/>
        <v>0.82482756275614633</v>
      </c>
      <c r="I23" t="str">
        <f t="shared" si="2"/>
        <v>A</v>
      </c>
      <c r="J23" t="str">
        <f>VLOOKUP(A23,市場データ!$A$1:I166,9,FALSE)</f>
        <v>A</v>
      </c>
    </row>
    <row r="24" spans="1:10">
      <c r="A24" s="1">
        <v>4900000000032</v>
      </c>
      <c r="B24" t="s">
        <v>94</v>
      </c>
      <c r="C24" s="8">
        <v>57948</v>
      </c>
      <c r="D24" s="8">
        <v>359</v>
      </c>
      <c r="E24" s="8">
        <v>161.41504178272982</v>
      </c>
      <c r="F24" s="8">
        <f t="shared" si="0"/>
        <v>23</v>
      </c>
      <c r="G24" s="9">
        <f t="shared" si="1"/>
        <v>1.4014806119903229E-2</v>
      </c>
      <c r="H24" s="9">
        <f t="shared" si="3"/>
        <v>0.83884236887604957</v>
      </c>
      <c r="I24" t="str">
        <f t="shared" si="2"/>
        <v>A</v>
      </c>
      <c r="J24" t="str">
        <f>VLOOKUP(A24,市場データ!$A$1:I167,9,FALSE)</f>
        <v>B</v>
      </c>
    </row>
    <row r="25" spans="1:10">
      <c r="A25" s="1">
        <v>4900000000189</v>
      </c>
      <c r="B25" t="s">
        <v>8</v>
      </c>
      <c r="C25" s="8">
        <v>56313</v>
      </c>
      <c r="D25" s="8">
        <v>224</v>
      </c>
      <c r="E25" s="8">
        <v>251.39732142857142</v>
      </c>
      <c r="F25" s="8">
        <f t="shared" si="0"/>
        <v>24</v>
      </c>
      <c r="G25" s="9">
        <f t="shared" si="1"/>
        <v>1.3619379047251166E-2</v>
      </c>
      <c r="H25" s="9">
        <f t="shared" si="3"/>
        <v>0.85246174792330076</v>
      </c>
      <c r="I25" t="str">
        <f t="shared" si="2"/>
        <v>B</v>
      </c>
      <c r="J25" t="str">
        <f>VLOOKUP(A25,市場データ!$A$1:I168,9,FALSE)</f>
        <v>B</v>
      </c>
    </row>
    <row r="26" spans="1:10">
      <c r="A26" s="1">
        <v>4900000000153</v>
      </c>
      <c r="B26" t="s">
        <v>6</v>
      </c>
      <c r="C26" s="8">
        <v>56000</v>
      </c>
      <c r="D26" s="8">
        <v>424</v>
      </c>
      <c r="E26" s="8">
        <v>132.0754716981132</v>
      </c>
      <c r="F26" s="8">
        <f t="shared" si="0"/>
        <v>25</v>
      </c>
      <c r="G26" s="9">
        <f t="shared" si="1"/>
        <v>1.3543679552608906E-2</v>
      </c>
      <c r="H26" s="9">
        <f t="shared" si="3"/>
        <v>0.86600542747590969</v>
      </c>
      <c r="I26" t="str">
        <f t="shared" si="2"/>
        <v>B</v>
      </c>
      <c r="J26" t="str">
        <f>VLOOKUP(A26,市場データ!$A$1:I169,9,FALSE)</f>
        <v>A</v>
      </c>
    </row>
    <row r="27" spans="1:10">
      <c r="A27" s="1">
        <v>4900000000184</v>
      </c>
      <c r="B27" t="s">
        <v>95</v>
      </c>
      <c r="C27" s="8">
        <v>48637</v>
      </c>
      <c r="D27" s="8">
        <v>193</v>
      </c>
      <c r="E27" s="8">
        <v>252.00518134715026</v>
      </c>
      <c r="F27" s="8">
        <f t="shared" si="0"/>
        <v>26</v>
      </c>
      <c r="G27" s="9">
        <f t="shared" si="1"/>
        <v>1.1762927542861417E-2</v>
      </c>
      <c r="H27" s="9">
        <f t="shared" si="3"/>
        <v>0.87776835501877115</v>
      </c>
      <c r="I27" t="str">
        <f t="shared" si="2"/>
        <v>B</v>
      </c>
      <c r="J27" t="str">
        <f>VLOOKUP(A27,市場データ!$A$1:I170,9,FALSE)</f>
        <v>B</v>
      </c>
    </row>
    <row r="28" spans="1:10">
      <c r="A28" s="1">
        <v>4900000000035</v>
      </c>
      <c r="B28" t="s">
        <v>96</v>
      </c>
      <c r="C28" s="8">
        <v>47089</v>
      </c>
      <c r="D28" s="8">
        <v>272</v>
      </c>
      <c r="E28" s="8">
        <v>173.12132352941177</v>
      </c>
      <c r="F28" s="8">
        <f t="shared" si="0"/>
        <v>27</v>
      </c>
      <c r="G28" s="9">
        <f t="shared" si="1"/>
        <v>1.1388541543800014E-2</v>
      </c>
      <c r="H28" s="9">
        <f t="shared" si="3"/>
        <v>0.88915689656257113</v>
      </c>
      <c r="I28" t="str">
        <f t="shared" si="2"/>
        <v>B</v>
      </c>
      <c r="J28" t="str">
        <f>VLOOKUP(A28,市場データ!$A$1:I171,9,FALSE)</f>
        <v>B</v>
      </c>
    </row>
    <row r="29" spans="1:10">
      <c r="A29" s="1">
        <v>4900000000044</v>
      </c>
      <c r="B29" t="s">
        <v>121</v>
      </c>
      <c r="C29" s="8">
        <v>45367.880881307748</v>
      </c>
      <c r="D29" s="8">
        <v>260</v>
      </c>
      <c r="E29" s="8">
        <v>174.49184954349133</v>
      </c>
      <c r="F29" s="8">
        <f t="shared" si="0"/>
        <v>28</v>
      </c>
      <c r="G29" s="9">
        <f t="shared" si="1"/>
        <v>1.0972286439952933E-2</v>
      </c>
      <c r="H29" s="9">
        <f t="shared" si="3"/>
        <v>0.90012918300252409</v>
      </c>
      <c r="I29" t="str">
        <f t="shared" si="2"/>
        <v>B</v>
      </c>
      <c r="J29" t="str">
        <f>VLOOKUP(A29,市場データ!$A$1:I172,9,FALSE)</f>
        <v>A</v>
      </c>
    </row>
    <row r="30" spans="1:10">
      <c r="A30" s="1">
        <v>4900000000105</v>
      </c>
      <c r="B30" t="s">
        <v>10</v>
      </c>
      <c r="C30" s="8">
        <v>42782</v>
      </c>
      <c r="D30" s="8">
        <v>154</v>
      </c>
      <c r="E30" s="8">
        <v>277.80519480519479</v>
      </c>
      <c r="F30" s="8">
        <f t="shared" si="0"/>
        <v>29</v>
      </c>
      <c r="G30" s="9">
        <f t="shared" si="1"/>
        <v>1.034688747535204E-2</v>
      </c>
      <c r="H30" s="9">
        <f t="shared" si="3"/>
        <v>0.91047607047787615</v>
      </c>
      <c r="I30" t="str">
        <f t="shared" si="2"/>
        <v>B</v>
      </c>
      <c r="J30" t="str">
        <f>VLOOKUP(A30,市場データ!$A$1:I173,9,FALSE)</f>
        <v>C</v>
      </c>
    </row>
    <row r="31" spans="1:10">
      <c r="A31" s="1">
        <v>4900000000049</v>
      </c>
      <c r="B31" t="s">
        <v>7</v>
      </c>
      <c r="C31" s="8">
        <v>41977</v>
      </c>
      <c r="D31" s="8">
        <v>357</v>
      </c>
      <c r="E31" s="8">
        <v>117.58263305322129</v>
      </c>
      <c r="F31" s="8">
        <f t="shared" si="0"/>
        <v>30</v>
      </c>
      <c r="G31" s="9">
        <f t="shared" si="1"/>
        <v>1.0152197081783287E-2</v>
      </c>
      <c r="H31" s="9">
        <f t="shared" si="3"/>
        <v>0.92062826755965943</v>
      </c>
      <c r="I31" t="str">
        <f t="shared" si="2"/>
        <v>B</v>
      </c>
      <c r="J31" t="str">
        <f>VLOOKUP(A31,市場データ!$A$1:I174,9,FALSE)</f>
        <v>A</v>
      </c>
    </row>
    <row r="32" spans="1:10">
      <c r="A32" s="1">
        <v>4900000000069</v>
      </c>
      <c r="B32" t="s">
        <v>11</v>
      </c>
      <c r="C32" s="8">
        <v>34516</v>
      </c>
      <c r="D32" s="8">
        <v>187</v>
      </c>
      <c r="E32" s="8">
        <v>184.57754010695186</v>
      </c>
      <c r="F32" s="8">
        <f t="shared" si="0"/>
        <v>31</v>
      </c>
      <c r="G32" s="9">
        <f t="shared" si="1"/>
        <v>8.3477436328187327E-3</v>
      </c>
      <c r="H32" s="9">
        <f t="shared" si="3"/>
        <v>0.92897601119247819</v>
      </c>
      <c r="I32" t="str">
        <f t="shared" si="2"/>
        <v>B</v>
      </c>
      <c r="J32" t="str">
        <f>VLOOKUP(A32,市場データ!$A$1:I175,9,FALSE)</f>
        <v>C</v>
      </c>
    </row>
    <row r="33" spans="1:10">
      <c r="A33" s="1">
        <v>4900000000136</v>
      </c>
      <c r="B33" t="s">
        <v>97</v>
      </c>
      <c r="C33" s="8">
        <v>32270</v>
      </c>
      <c r="D33" s="8">
        <v>239</v>
      </c>
      <c r="E33" s="8">
        <v>135.02092050209205</v>
      </c>
      <c r="F33" s="8">
        <f t="shared" si="0"/>
        <v>32</v>
      </c>
      <c r="G33" s="9">
        <f t="shared" si="1"/>
        <v>7.8045453421908819E-3</v>
      </c>
      <c r="H33" s="9">
        <f t="shared" si="3"/>
        <v>0.93678055653466907</v>
      </c>
      <c r="I33" t="str">
        <f t="shared" si="2"/>
        <v>B</v>
      </c>
      <c r="J33" t="str">
        <f>VLOOKUP(A33,市場データ!$A$1:I176,9,FALSE)</f>
        <v>A</v>
      </c>
    </row>
    <row r="34" spans="1:10">
      <c r="A34" s="1">
        <v>4900000000070</v>
      </c>
      <c r="B34" t="s">
        <v>59</v>
      </c>
      <c r="C34" s="8">
        <v>30819</v>
      </c>
      <c r="D34" s="8">
        <v>126</v>
      </c>
      <c r="E34" s="8">
        <v>244.5952380952381</v>
      </c>
      <c r="F34" s="8">
        <f t="shared" si="0"/>
        <v>33</v>
      </c>
      <c r="G34" s="9">
        <f t="shared" si="1"/>
        <v>7.4536189309259617E-3</v>
      </c>
      <c r="H34" s="9">
        <f t="shared" si="3"/>
        <v>0.94423417546559507</v>
      </c>
      <c r="I34" t="str">
        <f t="shared" si="2"/>
        <v>B</v>
      </c>
      <c r="J34" t="str">
        <f>VLOOKUP(A34,市場データ!$A$1:I177,9,FALSE)</f>
        <v>B</v>
      </c>
    </row>
    <row r="35" spans="1:10">
      <c r="A35" s="1">
        <v>4900000000179</v>
      </c>
      <c r="B35" t="s">
        <v>9</v>
      </c>
      <c r="C35" s="8">
        <v>30682</v>
      </c>
      <c r="D35" s="8">
        <v>174</v>
      </c>
      <c r="E35" s="8">
        <v>176.33333333333334</v>
      </c>
      <c r="F35" s="8">
        <f t="shared" si="0"/>
        <v>34</v>
      </c>
      <c r="G35" s="9">
        <f t="shared" si="1"/>
        <v>7.4204852863061863E-3</v>
      </c>
      <c r="H35" s="9">
        <f t="shared" si="3"/>
        <v>0.9516546607519013</v>
      </c>
      <c r="I35" t="str">
        <f t="shared" si="2"/>
        <v>C</v>
      </c>
      <c r="J35" t="str">
        <f>VLOOKUP(A35,市場データ!$A$1:I178,9,FALSE)</f>
        <v>B</v>
      </c>
    </row>
    <row r="36" spans="1:10">
      <c r="A36" s="1">
        <v>4900000000157</v>
      </c>
      <c r="B36" t="s">
        <v>12</v>
      </c>
      <c r="C36" s="8">
        <v>30562</v>
      </c>
      <c r="D36" s="8">
        <v>135</v>
      </c>
      <c r="E36" s="8">
        <v>226.38518518518518</v>
      </c>
      <c r="F36" s="8">
        <f t="shared" si="0"/>
        <v>35</v>
      </c>
      <c r="G36" s="9">
        <f t="shared" si="1"/>
        <v>7.3914631158363102E-3</v>
      </c>
      <c r="H36" s="9">
        <f t="shared" si="3"/>
        <v>0.95904612386773758</v>
      </c>
      <c r="I36" t="str">
        <f t="shared" si="2"/>
        <v>C</v>
      </c>
      <c r="J36" t="str">
        <f>VLOOKUP(A36,市場データ!$A$1:I179,9,FALSE)</f>
        <v>A</v>
      </c>
    </row>
    <row r="37" spans="1:10">
      <c r="A37" s="1">
        <v>4900000000068</v>
      </c>
      <c r="B37" t="s">
        <v>60</v>
      </c>
      <c r="C37" s="8">
        <v>29968</v>
      </c>
      <c r="D37" s="8">
        <v>157</v>
      </c>
      <c r="E37" s="8">
        <v>190.87898089171975</v>
      </c>
      <c r="F37" s="8">
        <f t="shared" si="0"/>
        <v>36</v>
      </c>
      <c r="G37" s="9">
        <f t="shared" si="1"/>
        <v>7.247803372010423E-3</v>
      </c>
      <c r="H37" s="9">
        <f t="shared" si="3"/>
        <v>0.96629392723974805</v>
      </c>
      <c r="I37" t="str">
        <f t="shared" si="2"/>
        <v>C</v>
      </c>
      <c r="J37" t="str">
        <f>VLOOKUP(A37,市場データ!$A$1:I180,9,FALSE)</f>
        <v>B</v>
      </c>
    </row>
    <row r="38" spans="1:10">
      <c r="A38" s="1">
        <v>4900000000080</v>
      </c>
      <c r="B38" t="s">
        <v>98</v>
      </c>
      <c r="C38" s="8">
        <v>24326</v>
      </c>
      <c r="D38" s="8">
        <v>160</v>
      </c>
      <c r="E38" s="8">
        <v>152.03749999999999</v>
      </c>
      <c r="F38" s="8">
        <f t="shared" si="0"/>
        <v>37</v>
      </c>
      <c r="G38" s="9">
        <f t="shared" si="1"/>
        <v>5.8832776570850757E-3</v>
      </c>
      <c r="H38" s="9">
        <f t="shared" si="3"/>
        <v>0.97217720489683312</v>
      </c>
      <c r="I38" t="str">
        <f t="shared" si="2"/>
        <v>C</v>
      </c>
      <c r="J38" t="str">
        <f>VLOOKUP(A38,市場データ!$A$1:I181,9,FALSE)</f>
        <v>A</v>
      </c>
    </row>
    <row r="39" spans="1:10">
      <c r="A39" s="1">
        <v>4900000000096</v>
      </c>
      <c r="B39" t="s">
        <v>13</v>
      </c>
      <c r="C39" s="8">
        <v>18993</v>
      </c>
      <c r="D39" s="8">
        <v>68</v>
      </c>
      <c r="E39" s="8">
        <v>279.30882352941177</v>
      </c>
      <c r="F39" s="8">
        <f t="shared" si="0"/>
        <v>38</v>
      </c>
      <c r="G39" s="9">
        <f t="shared" si="1"/>
        <v>4.5934840311196599E-3</v>
      </c>
      <c r="H39" s="9">
        <f t="shared" si="3"/>
        <v>0.97677068892795282</v>
      </c>
      <c r="I39" t="str">
        <f t="shared" si="2"/>
        <v>C</v>
      </c>
      <c r="J39" t="str">
        <f>VLOOKUP(A39,市場データ!$A$1:I182,9,FALSE)</f>
        <v>B</v>
      </c>
    </row>
    <row r="40" spans="1:10">
      <c r="A40" s="1">
        <v>4900000000097</v>
      </c>
      <c r="B40" t="s">
        <v>122</v>
      </c>
      <c r="C40" s="8">
        <v>18426.543994314146</v>
      </c>
      <c r="D40" s="8">
        <v>59</v>
      </c>
      <c r="E40" s="8">
        <v>312.31430498837534</v>
      </c>
      <c r="F40" s="8">
        <f t="shared" si="0"/>
        <v>39</v>
      </c>
      <c r="G40" s="9">
        <f t="shared" si="1"/>
        <v>4.4564858414471598E-3</v>
      </c>
      <c r="H40" s="9">
        <f t="shared" si="3"/>
        <v>0.98122717476940002</v>
      </c>
      <c r="I40" t="str">
        <f t="shared" si="2"/>
        <v>C</v>
      </c>
      <c r="J40" t="str">
        <f>VLOOKUP(A40,市場データ!$A$1:I183,9,FALSE)</f>
        <v>B</v>
      </c>
    </row>
    <row r="41" spans="1:10">
      <c r="A41" s="1">
        <v>4900000000071</v>
      </c>
      <c r="B41" t="s">
        <v>15</v>
      </c>
      <c r="C41" s="8">
        <v>14761</v>
      </c>
      <c r="D41" s="8">
        <v>60</v>
      </c>
      <c r="E41" s="8">
        <v>246.01666666666668</v>
      </c>
      <c r="F41" s="8">
        <f t="shared" si="0"/>
        <v>40</v>
      </c>
      <c r="G41" s="9">
        <f t="shared" si="1"/>
        <v>3.5699688192153581E-3</v>
      </c>
      <c r="H41" s="9">
        <f t="shared" si="3"/>
        <v>0.98479714358861536</v>
      </c>
      <c r="I41" t="str">
        <f t="shared" si="2"/>
        <v>C</v>
      </c>
      <c r="J41" t="str">
        <f>VLOOKUP(A41,市場データ!$A$1:I184,9,FALSE)</f>
        <v>C</v>
      </c>
    </row>
    <row r="42" spans="1:10">
      <c r="A42" s="1">
        <v>4900000000237</v>
      </c>
      <c r="B42" t="s">
        <v>62</v>
      </c>
      <c r="C42" s="10">
        <v>14425</v>
      </c>
      <c r="D42" s="10">
        <v>24</v>
      </c>
      <c r="E42" s="10">
        <v>601.04166666666663</v>
      </c>
      <c r="F42" s="8">
        <f t="shared" si="0"/>
        <v>41</v>
      </c>
      <c r="G42" s="9">
        <f t="shared" si="1"/>
        <v>3.4887067418997047E-3</v>
      </c>
      <c r="H42" s="9">
        <f t="shared" si="3"/>
        <v>0.98828585033051508</v>
      </c>
      <c r="I42" t="str">
        <f t="shared" si="2"/>
        <v>C</v>
      </c>
      <c r="J42" t="str">
        <f>VLOOKUP(A42,市場データ!$A$1:I185,9,FALSE)</f>
        <v>C</v>
      </c>
    </row>
    <row r="43" spans="1:10">
      <c r="A43" s="1">
        <v>4900000000221</v>
      </c>
      <c r="B43" t="s">
        <v>63</v>
      </c>
      <c r="C43" s="8">
        <v>14155</v>
      </c>
      <c r="D43" s="8">
        <v>37</v>
      </c>
      <c r="E43" s="8">
        <v>382.56756756756755</v>
      </c>
      <c r="F43" s="8">
        <f t="shared" si="0"/>
        <v>42</v>
      </c>
      <c r="G43" s="9">
        <f t="shared" si="1"/>
        <v>3.4234068583424834E-3</v>
      </c>
      <c r="H43" s="9">
        <f t="shared" si="3"/>
        <v>0.99170925718885761</v>
      </c>
      <c r="I43" t="str">
        <f t="shared" si="2"/>
        <v>C</v>
      </c>
      <c r="J43" t="str">
        <f>VLOOKUP(A43,市場データ!$A$1:I186,9,FALSE)</f>
        <v>C</v>
      </c>
    </row>
    <row r="44" spans="1:10">
      <c r="A44" s="1">
        <v>4900000000041</v>
      </c>
      <c r="B44" t="s">
        <v>61</v>
      </c>
      <c r="C44" s="8">
        <v>12930</v>
      </c>
      <c r="D44" s="8">
        <v>44</v>
      </c>
      <c r="E44" s="8">
        <v>293.86363636363637</v>
      </c>
      <c r="F44" s="8">
        <f t="shared" si="0"/>
        <v>43</v>
      </c>
      <c r="G44" s="9">
        <f t="shared" si="1"/>
        <v>3.1271388681291634E-3</v>
      </c>
      <c r="H44" s="9">
        <f t="shared" si="3"/>
        <v>0.99483639605698682</v>
      </c>
      <c r="I44" t="str">
        <f t="shared" si="2"/>
        <v>C</v>
      </c>
      <c r="J44" t="str">
        <f>VLOOKUP(A44,市場データ!$A$1:I187,9,FALSE)</f>
        <v>B</v>
      </c>
    </row>
    <row r="45" spans="1:10">
      <c r="A45" s="1">
        <v>4900000000186</v>
      </c>
      <c r="B45" t="s">
        <v>14</v>
      </c>
      <c r="C45" s="8">
        <v>12769</v>
      </c>
      <c r="D45" s="8">
        <v>51</v>
      </c>
      <c r="E45" s="8">
        <v>250.37254901960785</v>
      </c>
      <c r="F45" s="8">
        <f t="shared" si="0"/>
        <v>44</v>
      </c>
      <c r="G45" s="9">
        <f t="shared" si="1"/>
        <v>3.088200789415413E-3</v>
      </c>
      <c r="H45" s="9">
        <f t="shared" si="3"/>
        <v>0.99792459684640222</v>
      </c>
      <c r="I45" t="str">
        <f t="shared" si="2"/>
        <v>C</v>
      </c>
      <c r="J45" t="str">
        <f>VLOOKUP(A45,市場データ!$A$1:I188,9,FALSE)</f>
        <v>B</v>
      </c>
    </row>
    <row r="46" spans="1:10">
      <c r="A46" s="1">
        <v>4900000000103</v>
      </c>
      <c r="B46" t="s">
        <v>124</v>
      </c>
      <c r="C46" s="8">
        <v>3991.3091684434971</v>
      </c>
      <c r="D46" s="8">
        <v>12</v>
      </c>
      <c r="E46" s="8">
        <v>332.60909737029141</v>
      </c>
      <c r="F46" s="8">
        <f t="shared" si="0"/>
        <v>45</v>
      </c>
      <c r="G46" s="9">
        <f t="shared" si="1"/>
        <v>9.6530379237122585E-4</v>
      </c>
      <c r="H46" s="9">
        <f t="shared" si="3"/>
        <v>0.99888990063877348</v>
      </c>
      <c r="I46" t="str">
        <f t="shared" si="2"/>
        <v>C</v>
      </c>
      <c r="J46" t="str">
        <f>VLOOKUP(A46,市場データ!$A$1:I189,9,FALSE)</f>
        <v>C</v>
      </c>
    </row>
    <row r="47" spans="1:10">
      <c r="A47" s="1">
        <v>4900000000159</v>
      </c>
      <c r="B47" t="s">
        <v>123</v>
      </c>
      <c r="C47" s="10">
        <v>2594.350959488273</v>
      </c>
      <c r="D47" s="10">
        <v>13</v>
      </c>
      <c r="E47" s="10">
        <v>199.56545842217486</v>
      </c>
      <c r="F47" s="8">
        <f t="shared" si="0"/>
        <v>46</v>
      </c>
      <c r="G47" s="9">
        <f t="shared" si="1"/>
        <v>6.2744746504129676E-4</v>
      </c>
      <c r="H47" s="9">
        <f t="shared" si="3"/>
        <v>0.99951734810381476</v>
      </c>
      <c r="I47" t="str">
        <f t="shared" si="2"/>
        <v>C</v>
      </c>
      <c r="J47" t="str">
        <f>VLOOKUP(A47,市場データ!$A$1:I190,9,FALSE)</f>
        <v>B</v>
      </c>
    </row>
    <row r="48" spans="1:10">
      <c r="A48" s="1">
        <v>4900000000067</v>
      </c>
      <c r="B48" t="s">
        <v>125</v>
      </c>
      <c r="C48" s="10">
        <v>1929.1327647476901</v>
      </c>
      <c r="D48" s="10">
        <v>8</v>
      </c>
      <c r="E48" s="10">
        <v>241.14159559346126</v>
      </c>
      <c r="F48" s="8">
        <f t="shared" si="0"/>
        <v>47</v>
      </c>
      <c r="G48" s="9">
        <f t="shared" si="1"/>
        <v>4.6656349964609243E-4</v>
      </c>
      <c r="H48" s="9">
        <f t="shared" si="3"/>
        <v>0.9999839116034609</v>
      </c>
      <c r="I48" t="str">
        <f t="shared" si="2"/>
        <v>C</v>
      </c>
      <c r="J48" t="str">
        <f>VLOOKUP(A48,市場データ!$A$1:I191,9,FALSE)</f>
        <v>C</v>
      </c>
    </row>
    <row r="49" spans="1:10">
      <c r="A49" s="1">
        <v>4900000000075</v>
      </c>
      <c r="B49" t="s">
        <v>126</v>
      </c>
      <c r="C49" s="10">
        <v>66.52181947405829</v>
      </c>
      <c r="D49" s="10">
        <v>1</v>
      </c>
      <c r="E49" s="10">
        <v>66.52181947405829</v>
      </c>
      <c r="F49" s="8">
        <f t="shared" si="0"/>
        <v>48</v>
      </c>
      <c r="G49" s="9">
        <f t="shared" si="1"/>
        <v>1.6088396539520433E-5</v>
      </c>
      <c r="H49" s="9">
        <f t="shared" si="3"/>
        <v>1.0000000000000004</v>
      </c>
      <c r="I49" t="str">
        <f t="shared" si="2"/>
        <v>C</v>
      </c>
      <c r="J49" t="str">
        <f>VLOOKUP(A49,市場データ!$A$1:I192,9,FALSE)</f>
        <v>C</v>
      </c>
    </row>
    <row r="50" spans="1:10">
      <c r="A50" s="14" t="s">
        <v>158</v>
      </c>
      <c r="B50" s="15"/>
      <c r="C50" s="16">
        <f>SUM(C2:C49)</f>
        <v>4134770.0071073207</v>
      </c>
      <c r="D50" s="16"/>
      <c r="E50" s="16"/>
      <c r="F50" s="16"/>
    </row>
  </sheetData>
  <autoFilter ref="A1:J50" xr:uid="{00000000-0001-0000-0100-000000000000}"/>
  <phoneticPr fontId="2"/>
  <pageMargins left="0.75" right="0.75" top="1" bottom="1" header="0.51200000000000001" footer="0.51200000000000001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46"/>
  <sheetViews>
    <sheetView zoomScaleNormal="100" workbookViewId="0">
      <selection activeCell="L3" sqref="L3"/>
    </sheetView>
  </sheetViews>
  <sheetFormatPr baseColWidth="10" defaultColWidth="8.83203125" defaultRowHeight="14"/>
  <cols>
    <col min="1" max="1" width="15.6640625" style="1" bestFit="1" customWidth="1"/>
    <col min="2" max="2" width="22.6640625" bestFit="1" customWidth="1"/>
    <col min="3" max="3" width="11.6640625" style="8" bestFit="1" customWidth="1"/>
    <col min="4" max="5" width="9" style="8" bestFit="1" customWidth="1"/>
    <col min="6" max="6" width="5.33203125" bestFit="1" customWidth="1"/>
    <col min="7" max="9" width="8.1640625" bestFit="1" customWidth="1"/>
  </cols>
  <sheetData>
    <row r="1" spans="1:9" s="7" customFormat="1" ht="31" thickBot="1">
      <c r="A1" s="2" t="s">
        <v>148</v>
      </c>
      <c r="B1" s="2" t="s">
        <v>1</v>
      </c>
      <c r="C1" s="11" t="s">
        <v>141</v>
      </c>
      <c r="D1" s="11" t="s">
        <v>142</v>
      </c>
      <c r="E1" s="11" t="s">
        <v>143</v>
      </c>
      <c r="F1" s="5" t="s">
        <v>144</v>
      </c>
      <c r="G1" s="6" t="s">
        <v>149</v>
      </c>
      <c r="H1" s="6" t="s">
        <v>146</v>
      </c>
      <c r="I1" s="3" t="s">
        <v>150</v>
      </c>
    </row>
    <row r="2" spans="1:9" ht="15" thickTop="1">
      <c r="A2" s="1">
        <v>4900000000147</v>
      </c>
      <c r="B2" t="s">
        <v>47</v>
      </c>
      <c r="C2" s="8">
        <v>60541197</v>
      </c>
      <c r="D2" s="8">
        <v>377432</v>
      </c>
      <c r="E2" s="8">
        <v>160.4029255601009</v>
      </c>
      <c r="F2" s="12">
        <f>RANK(C2,$C$2:$C$145,)</f>
        <v>1</v>
      </c>
      <c r="G2" s="13">
        <f>C2/$C$146</f>
        <v>0.11632072888916532</v>
      </c>
      <c r="H2" s="13">
        <f>G2</f>
        <v>0.11632072888916532</v>
      </c>
      <c r="I2" t="str">
        <f>IF(H2&lt;0.85,"A",IF(H2&lt;0.95,"B","C"))</f>
        <v>A</v>
      </c>
    </row>
    <row r="3" spans="1:9">
      <c r="A3" s="1">
        <v>4900000000138</v>
      </c>
      <c r="B3" t="s">
        <v>91</v>
      </c>
      <c r="C3" s="8">
        <v>54260725</v>
      </c>
      <c r="D3" s="8">
        <v>332466</v>
      </c>
      <c r="E3" s="8">
        <v>163.20683919558692</v>
      </c>
      <c r="F3" s="12">
        <f t="shared" ref="F3:F66" si="0">RANK(C3,$C$2:$C$145,)</f>
        <v>2</v>
      </c>
      <c r="G3" s="13">
        <f t="shared" ref="G3:G66" si="1">C3/$C$146</f>
        <v>0.10425375438240105</v>
      </c>
      <c r="H3" s="13">
        <f>H2+G3</f>
        <v>0.22057448327156637</v>
      </c>
      <c r="I3" t="str">
        <f t="shared" ref="I3:I66" si="2">IF(H3&lt;0.85,"A",IF(H3&lt;0.95,"B","C"))</f>
        <v>A</v>
      </c>
    </row>
    <row r="4" spans="1:9">
      <c r="A4" s="1">
        <v>4900000000151</v>
      </c>
      <c r="B4" t="s">
        <v>49</v>
      </c>
      <c r="C4" s="8">
        <v>33994813</v>
      </c>
      <c r="D4" s="8">
        <v>239928</v>
      </c>
      <c r="E4" s="8">
        <v>141.68756043479709</v>
      </c>
      <c r="F4" s="12">
        <f t="shared" si="0"/>
        <v>3</v>
      </c>
      <c r="G4" s="13">
        <f t="shared" si="1"/>
        <v>6.5315877824663304E-2</v>
      </c>
      <c r="H4" s="13">
        <f t="shared" ref="H4:H67" si="3">H3+G4</f>
        <v>0.28589036109622967</v>
      </c>
      <c r="I4" t="str">
        <f t="shared" si="2"/>
        <v>A</v>
      </c>
    </row>
    <row r="5" spans="1:9">
      <c r="A5" s="1">
        <v>4900000000048</v>
      </c>
      <c r="B5" t="s">
        <v>51</v>
      </c>
      <c r="C5" s="8">
        <v>26617351</v>
      </c>
      <c r="D5" s="8">
        <v>224044</v>
      </c>
      <c r="E5" s="8">
        <v>118.80412329720947</v>
      </c>
      <c r="F5" s="12">
        <f t="shared" si="0"/>
        <v>4</v>
      </c>
      <c r="G5" s="13">
        <f t="shared" si="1"/>
        <v>5.1141203392769945E-2</v>
      </c>
      <c r="H5" s="13">
        <f t="shared" si="3"/>
        <v>0.33703156448899962</v>
      </c>
      <c r="I5" t="str">
        <f t="shared" si="2"/>
        <v>A</v>
      </c>
    </row>
    <row r="6" spans="1:9">
      <c r="A6" s="1">
        <v>4900000000139</v>
      </c>
      <c r="B6" t="s">
        <v>4</v>
      </c>
      <c r="C6" s="8">
        <v>24027611</v>
      </c>
      <c r="D6" s="8">
        <v>154427</v>
      </c>
      <c r="E6" s="8">
        <v>155.59203377647691</v>
      </c>
      <c r="F6" s="12">
        <f t="shared" si="0"/>
        <v>5</v>
      </c>
      <c r="G6" s="13">
        <f t="shared" si="1"/>
        <v>4.6165410719998259E-2</v>
      </c>
      <c r="H6" s="13">
        <f t="shared" si="3"/>
        <v>0.38319697520899787</v>
      </c>
      <c r="I6" t="str">
        <f t="shared" si="2"/>
        <v>A</v>
      </c>
    </row>
    <row r="7" spans="1:9">
      <c r="A7" s="1">
        <v>4900000000128</v>
      </c>
      <c r="B7" t="s">
        <v>50</v>
      </c>
      <c r="C7" s="8">
        <v>22455075</v>
      </c>
      <c r="D7" s="8">
        <v>111349</v>
      </c>
      <c r="E7" s="8">
        <v>201.66391256320219</v>
      </c>
      <c r="F7" s="12">
        <f t="shared" si="0"/>
        <v>6</v>
      </c>
      <c r="G7" s="13">
        <f t="shared" si="1"/>
        <v>4.3144021272999836E-2</v>
      </c>
      <c r="H7" s="13">
        <f t="shared" si="3"/>
        <v>0.42634099648199769</v>
      </c>
      <c r="I7" t="str">
        <f t="shared" si="2"/>
        <v>A</v>
      </c>
    </row>
    <row r="8" spans="1:9">
      <c r="A8" s="1">
        <v>4900000000154</v>
      </c>
      <c r="B8" t="s">
        <v>118</v>
      </c>
      <c r="C8" s="8">
        <v>21372225</v>
      </c>
      <c r="D8" s="8">
        <v>103501</v>
      </c>
      <c r="E8" s="8">
        <v>206.49293243543539</v>
      </c>
      <c r="F8" s="12">
        <f t="shared" si="0"/>
        <v>7</v>
      </c>
      <c r="G8" s="13">
        <f t="shared" si="1"/>
        <v>4.1063489213522514E-2</v>
      </c>
      <c r="H8" s="13">
        <f t="shared" si="3"/>
        <v>0.46740448569552018</v>
      </c>
      <c r="I8" t="str">
        <f t="shared" si="2"/>
        <v>A</v>
      </c>
    </row>
    <row r="9" spans="1:9">
      <c r="A9" s="1">
        <v>4900000000081</v>
      </c>
      <c r="B9" t="s">
        <v>53</v>
      </c>
      <c r="C9" s="8">
        <v>16364698</v>
      </c>
      <c r="D9" s="8">
        <v>109121</v>
      </c>
      <c r="E9" s="8">
        <v>149.96836539254588</v>
      </c>
      <c r="F9" s="12">
        <f t="shared" si="0"/>
        <v>8</v>
      </c>
      <c r="G9" s="13">
        <f t="shared" si="1"/>
        <v>3.1442285480597056E-2</v>
      </c>
      <c r="H9" s="13">
        <f t="shared" si="3"/>
        <v>0.49884677117611725</v>
      </c>
      <c r="I9" t="str">
        <f t="shared" si="2"/>
        <v>A</v>
      </c>
    </row>
    <row r="10" spans="1:9">
      <c r="A10" s="1">
        <v>4900000000161</v>
      </c>
      <c r="B10" t="s">
        <v>93</v>
      </c>
      <c r="C10" s="8">
        <v>14692499</v>
      </c>
      <c r="D10" s="8">
        <v>104045</v>
      </c>
      <c r="E10" s="8">
        <v>141.21292709885145</v>
      </c>
      <c r="F10" s="12">
        <f t="shared" si="0"/>
        <v>9</v>
      </c>
      <c r="G10" s="13">
        <f t="shared" si="1"/>
        <v>2.8229408693114088E-2</v>
      </c>
      <c r="H10" s="13">
        <f t="shared" si="3"/>
        <v>0.52707617986923139</v>
      </c>
      <c r="I10" t="str">
        <f t="shared" si="2"/>
        <v>A</v>
      </c>
    </row>
    <row r="11" spans="1:9">
      <c r="A11" s="1">
        <v>4900000000130</v>
      </c>
      <c r="B11" t="s">
        <v>2</v>
      </c>
      <c r="C11" s="8">
        <v>14367411</v>
      </c>
      <c r="D11" s="8">
        <v>71183</v>
      </c>
      <c r="E11" s="8">
        <v>201.83767191604738</v>
      </c>
      <c r="F11" s="12">
        <f t="shared" si="0"/>
        <v>10</v>
      </c>
      <c r="G11" s="13">
        <f t="shared" si="1"/>
        <v>2.7604801401105626E-2</v>
      </c>
      <c r="H11" s="13">
        <f t="shared" si="3"/>
        <v>0.55468098127033705</v>
      </c>
      <c r="I11" t="str">
        <f t="shared" si="2"/>
        <v>A</v>
      </c>
    </row>
    <row r="12" spans="1:9">
      <c r="A12" s="1">
        <v>4900000000047</v>
      </c>
      <c r="B12" t="s">
        <v>92</v>
      </c>
      <c r="C12" s="8">
        <v>13986335</v>
      </c>
      <c r="D12" s="8">
        <v>118285</v>
      </c>
      <c r="E12" s="8">
        <v>118.24267658621127</v>
      </c>
      <c r="F12" s="12">
        <f t="shared" si="0"/>
        <v>11</v>
      </c>
      <c r="G12" s="13">
        <f t="shared" si="1"/>
        <v>2.6872621657745618E-2</v>
      </c>
      <c r="H12" s="13">
        <f t="shared" si="3"/>
        <v>0.58155360292808267</v>
      </c>
      <c r="I12" t="str">
        <f t="shared" si="2"/>
        <v>A</v>
      </c>
    </row>
    <row r="13" spans="1:9">
      <c r="A13" s="1">
        <v>4900000000153</v>
      </c>
      <c r="B13" t="s">
        <v>6</v>
      </c>
      <c r="C13" s="8">
        <v>13928367</v>
      </c>
      <c r="D13" s="8">
        <v>103128</v>
      </c>
      <c r="E13" s="8">
        <v>135.05902373749126</v>
      </c>
      <c r="F13" s="12">
        <f t="shared" si="0"/>
        <v>12</v>
      </c>
      <c r="G13" s="13">
        <f t="shared" si="1"/>
        <v>2.676124493666349E-2</v>
      </c>
      <c r="H13" s="13">
        <f t="shared" si="3"/>
        <v>0.60831484786474621</v>
      </c>
      <c r="I13" t="str">
        <f t="shared" si="2"/>
        <v>A</v>
      </c>
    </row>
    <row r="14" spans="1:9">
      <c r="A14" s="1">
        <v>4900000000031</v>
      </c>
      <c r="B14" t="s">
        <v>48</v>
      </c>
      <c r="C14" s="8">
        <v>13502241</v>
      </c>
      <c r="D14" s="8">
        <v>80054</v>
      </c>
      <c r="E14" s="8">
        <v>168.66416418917231</v>
      </c>
      <c r="F14" s="12">
        <f t="shared" si="0"/>
        <v>13</v>
      </c>
      <c r="G14" s="13">
        <f t="shared" si="1"/>
        <v>2.5942508450190908E-2</v>
      </c>
      <c r="H14" s="13">
        <f t="shared" si="3"/>
        <v>0.63425735631493707</v>
      </c>
      <c r="I14" t="str">
        <f t="shared" si="2"/>
        <v>A</v>
      </c>
    </row>
    <row r="15" spans="1:9">
      <c r="A15" s="1">
        <v>4900000000049</v>
      </c>
      <c r="B15" t="s">
        <v>7</v>
      </c>
      <c r="C15" s="8">
        <v>12245083</v>
      </c>
      <c r="D15" s="8">
        <v>106466</v>
      </c>
      <c r="E15" s="8">
        <v>115.01402325625082</v>
      </c>
      <c r="F15" s="12">
        <f t="shared" si="0"/>
        <v>14</v>
      </c>
      <c r="G15" s="13">
        <f t="shared" si="1"/>
        <v>2.3527070002734289E-2</v>
      </c>
      <c r="H15" s="13">
        <f t="shared" si="3"/>
        <v>0.65778442631767131</v>
      </c>
      <c r="I15" t="str">
        <f t="shared" si="2"/>
        <v>A</v>
      </c>
    </row>
    <row r="16" spans="1:9">
      <c r="A16" s="1">
        <v>4900000000156</v>
      </c>
      <c r="B16" t="s">
        <v>56</v>
      </c>
      <c r="C16" s="8">
        <v>9868783</v>
      </c>
      <c r="D16" s="8">
        <v>38313</v>
      </c>
      <c r="E16" s="8">
        <v>257.58314410252393</v>
      </c>
      <c r="F16" s="12">
        <f t="shared" si="0"/>
        <v>15</v>
      </c>
      <c r="G16" s="13">
        <f t="shared" si="1"/>
        <v>1.8961369921526389E-2</v>
      </c>
      <c r="H16" s="13">
        <f t="shared" si="3"/>
        <v>0.67674579623919773</v>
      </c>
      <c r="I16" t="str">
        <f t="shared" si="2"/>
        <v>A</v>
      </c>
    </row>
    <row r="17" spans="1:9">
      <c r="A17" s="1">
        <v>4900000000183</v>
      </c>
      <c r="B17" t="s">
        <v>120</v>
      </c>
      <c r="C17" s="8">
        <v>9162969</v>
      </c>
      <c r="D17" s="8">
        <v>57491</v>
      </c>
      <c r="E17" s="8">
        <v>159.38092918891653</v>
      </c>
      <c r="F17" s="12">
        <f t="shared" si="0"/>
        <v>16</v>
      </c>
      <c r="G17" s="13">
        <f t="shared" si="1"/>
        <v>1.7605255358079993E-2</v>
      </c>
      <c r="H17" s="13">
        <f t="shared" si="3"/>
        <v>0.69435105159727772</v>
      </c>
      <c r="I17" t="str">
        <f t="shared" si="2"/>
        <v>A</v>
      </c>
    </row>
    <row r="18" spans="1:9">
      <c r="A18" s="1">
        <v>4900000000044</v>
      </c>
      <c r="B18" t="s">
        <v>121</v>
      </c>
      <c r="C18" s="8">
        <v>8699842</v>
      </c>
      <c r="D18" s="8">
        <v>64907</v>
      </c>
      <c r="E18" s="8">
        <v>134.03549694177823</v>
      </c>
      <c r="F18" s="12">
        <f t="shared" si="0"/>
        <v>17</v>
      </c>
      <c r="G18" s="13">
        <f t="shared" si="1"/>
        <v>1.671542706135417E-2</v>
      </c>
      <c r="H18" s="13">
        <f t="shared" si="3"/>
        <v>0.71106647865863193</v>
      </c>
      <c r="I18" t="str">
        <f t="shared" si="2"/>
        <v>A</v>
      </c>
    </row>
    <row r="19" spans="1:9">
      <c r="A19" s="1">
        <v>4900000000034</v>
      </c>
      <c r="B19" t="s">
        <v>52</v>
      </c>
      <c r="C19" s="8">
        <v>8503411</v>
      </c>
      <c r="D19" s="8">
        <v>39023</v>
      </c>
      <c r="E19" s="8">
        <v>217.90766983573789</v>
      </c>
      <c r="F19" s="12">
        <f t="shared" si="0"/>
        <v>18</v>
      </c>
      <c r="G19" s="13">
        <f t="shared" si="1"/>
        <v>1.6338014683854801E-2</v>
      </c>
      <c r="H19" s="13">
        <f t="shared" si="3"/>
        <v>0.72740449334248669</v>
      </c>
      <c r="I19" t="str">
        <f t="shared" si="2"/>
        <v>A</v>
      </c>
    </row>
    <row r="20" spans="1:9">
      <c r="A20" s="1">
        <v>4900000000080</v>
      </c>
      <c r="B20" t="s">
        <v>98</v>
      </c>
      <c r="C20" s="8">
        <v>8372423</v>
      </c>
      <c r="D20" s="8">
        <v>59865</v>
      </c>
      <c r="E20" s="8">
        <v>139.85505721206047</v>
      </c>
      <c r="F20" s="12">
        <f t="shared" si="0"/>
        <v>19</v>
      </c>
      <c r="G20" s="13">
        <f t="shared" si="1"/>
        <v>1.6086341106344697E-2</v>
      </c>
      <c r="H20" s="13">
        <f t="shared" si="3"/>
        <v>0.74349083444883135</v>
      </c>
      <c r="I20" t="str">
        <f t="shared" si="2"/>
        <v>A</v>
      </c>
    </row>
    <row r="21" spans="1:9">
      <c r="A21" s="1">
        <v>4900000000033</v>
      </c>
      <c r="B21" t="s">
        <v>3</v>
      </c>
      <c r="C21" s="8">
        <v>7918911</v>
      </c>
      <c r="D21" s="8">
        <v>47758</v>
      </c>
      <c r="E21" s="8">
        <v>165.81328782612337</v>
      </c>
      <c r="F21" s="12">
        <f t="shared" si="0"/>
        <v>20</v>
      </c>
      <c r="G21" s="13">
        <f t="shared" si="1"/>
        <v>1.5214986573992402E-2</v>
      </c>
      <c r="H21" s="13">
        <f t="shared" si="3"/>
        <v>0.7587058210228238</v>
      </c>
      <c r="I21" t="str">
        <f t="shared" si="2"/>
        <v>A</v>
      </c>
    </row>
    <row r="22" spans="1:9">
      <c r="A22" s="1">
        <v>4900000000095</v>
      </c>
      <c r="B22" t="s">
        <v>57</v>
      </c>
      <c r="C22" s="8">
        <v>6493264</v>
      </c>
      <c r="D22" s="8">
        <v>20194</v>
      </c>
      <c r="E22" s="8">
        <v>321.54422105575912</v>
      </c>
      <c r="F22" s="12">
        <f t="shared" si="0"/>
        <v>21</v>
      </c>
      <c r="G22" s="13">
        <f t="shared" si="1"/>
        <v>1.2475822064598048E-2</v>
      </c>
      <c r="H22" s="13">
        <f t="shared" si="3"/>
        <v>0.77118164308742188</v>
      </c>
      <c r="I22" t="str">
        <f t="shared" si="2"/>
        <v>A</v>
      </c>
    </row>
    <row r="23" spans="1:9">
      <c r="A23" s="1">
        <v>4900000000178</v>
      </c>
      <c r="B23" t="s">
        <v>55</v>
      </c>
      <c r="C23" s="8">
        <v>6127177</v>
      </c>
      <c r="D23" s="8">
        <v>29050</v>
      </c>
      <c r="E23" s="8">
        <v>210.91831325301206</v>
      </c>
      <c r="F23" s="12">
        <f t="shared" si="0"/>
        <v>22</v>
      </c>
      <c r="G23" s="13">
        <f t="shared" si="1"/>
        <v>1.1772441411637918E-2</v>
      </c>
      <c r="H23" s="13">
        <f t="shared" si="3"/>
        <v>0.78295408449905979</v>
      </c>
      <c r="I23" t="str">
        <f t="shared" si="2"/>
        <v>A</v>
      </c>
    </row>
    <row r="24" spans="1:9">
      <c r="A24" s="1">
        <v>4900000000188</v>
      </c>
      <c r="B24" t="s">
        <v>54</v>
      </c>
      <c r="C24" s="8">
        <v>5956156</v>
      </c>
      <c r="D24" s="8">
        <v>21494</v>
      </c>
      <c r="E24" s="8">
        <v>277.10784404950221</v>
      </c>
      <c r="F24" s="12">
        <f t="shared" si="0"/>
        <v>23</v>
      </c>
      <c r="G24" s="13">
        <f t="shared" si="1"/>
        <v>1.1443850495681071E-2</v>
      </c>
      <c r="H24" s="13">
        <f t="shared" si="3"/>
        <v>0.79439793499474087</v>
      </c>
      <c r="I24" t="str">
        <f t="shared" si="2"/>
        <v>A</v>
      </c>
    </row>
    <row r="25" spans="1:9">
      <c r="A25" s="1">
        <v>4900000000185</v>
      </c>
      <c r="B25" t="s">
        <v>58</v>
      </c>
      <c r="C25" s="8">
        <v>5549466</v>
      </c>
      <c r="D25" s="8">
        <v>20126</v>
      </c>
      <c r="E25" s="8">
        <v>275.73616217827686</v>
      </c>
      <c r="F25" s="12">
        <f t="shared" si="0"/>
        <v>24</v>
      </c>
      <c r="G25" s="13">
        <f t="shared" si="1"/>
        <v>1.0662457335715393E-2</v>
      </c>
      <c r="H25" s="13">
        <f t="shared" si="3"/>
        <v>0.80506039233045623</v>
      </c>
      <c r="I25" t="str">
        <f t="shared" si="2"/>
        <v>A</v>
      </c>
    </row>
    <row r="26" spans="1:9">
      <c r="A26" s="1">
        <v>4900000000136</v>
      </c>
      <c r="B26" t="s">
        <v>97</v>
      </c>
      <c r="C26" s="8">
        <v>5099275</v>
      </c>
      <c r="D26" s="8">
        <v>33015</v>
      </c>
      <c r="E26" s="8">
        <v>154.4532788126609</v>
      </c>
      <c r="F26" s="12">
        <f t="shared" si="0"/>
        <v>25</v>
      </c>
      <c r="G26" s="13">
        <f t="shared" si="1"/>
        <v>9.7974836012293988E-3</v>
      </c>
      <c r="H26" s="13">
        <f t="shared" si="3"/>
        <v>0.81485787593168568</v>
      </c>
      <c r="I26" t="str">
        <f t="shared" si="2"/>
        <v>A</v>
      </c>
    </row>
    <row r="27" spans="1:9">
      <c r="A27" s="1">
        <v>4900000000157</v>
      </c>
      <c r="B27" t="s">
        <v>12</v>
      </c>
      <c r="C27" s="8">
        <v>4977640</v>
      </c>
      <c r="D27" s="8">
        <v>19126</v>
      </c>
      <c r="E27" s="8">
        <v>260.25515005751333</v>
      </c>
      <c r="F27" s="12">
        <f t="shared" si="0"/>
        <v>26</v>
      </c>
      <c r="G27" s="13">
        <f t="shared" si="1"/>
        <v>9.5637803948254423E-3</v>
      </c>
      <c r="H27" s="13">
        <f t="shared" si="3"/>
        <v>0.8244216563265111</v>
      </c>
      <c r="I27" t="str">
        <f t="shared" si="2"/>
        <v>A</v>
      </c>
    </row>
    <row r="28" spans="1:9">
      <c r="A28" s="1">
        <v>4900000000082</v>
      </c>
      <c r="B28" t="s">
        <v>16</v>
      </c>
      <c r="C28" s="8">
        <v>4920511</v>
      </c>
      <c r="D28" s="8">
        <v>35588</v>
      </c>
      <c r="E28" s="8">
        <v>138.26320669888727</v>
      </c>
      <c r="F28" s="12">
        <f t="shared" si="0"/>
        <v>27</v>
      </c>
      <c r="G28" s="13">
        <f t="shared" si="1"/>
        <v>9.4540156850079424E-3</v>
      </c>
      <c r="H28" s="13">
        <f t="shared" si="3"/>
        <v>0.83387567201151902</v>
      </c>
      <c r="I28" t="str">
        <f t="shared" si="2"/>
        <v>A</v>
      </c>
    </row>
    <row r="29" spans="1:9">
      <c r="A29" s="1">
        <v>4900000000036</v>
      </c>
      <c r="B29" t="s">
        <v>5</v>
      </c>
      <c r="C29" s="8">
        <v>4769460</v>
      </c>
      <c r="D29" s="8">
        <v>21725</v>
      </c>
      <c r="E29" s="8">
        <v>219.53785960874569</v>
      </c>
      <c r="F29" s="12">
        <f t="shared" si="0"/>
        <v>28</v>
      </c>
      <c r="G29" s="13">
        <f t="shared" si="1"/>
        <v>9.1637940955762477E-3</v>
      </c>
      <c r="H29" s="13">
        <f t="shared" si="3"/>
        <v>0.84303946610709524</v>
      </c>
      <c r="I29" t="str">
        <f t="shared" si="2"/>
        <v>A</v>
      </c>
    </row>
    <row r="30" spans="1:9">
      <c r="A30" s="1">
        <v>4900000000149</v>
      </c>
      <c r="B30" t="s">
        <v>119</v>
      </c>
      <c r="C30" s="10">
        <v>4722892</v>
      </c>
      <c r="D30" s="10">
        <v>17569</v>
      </c>
      <c r="E30" s="10">
        <v>268.8196254766919</v>
      </c>
      <c r="F30" s="12">
        <f t="shared" si="0"/>
        <v>29</v>
      </c>
      <c r="G30" s="13">
        <f t="shared" si="1"/>
        <v>9.0743207456702221E-3</v>
      </c>
      <c r="H30" s="13">
        <f t="shared" si="3"/>
        <v>0.85211378685276551</v>
      </c>
      <c r="I30" t="str">
        <f t="shared" si="2"/>
        <v>B</v>
      </c>
    </row>
    <row r="31" spans="1:9">
      <c r="A31" s="1">
        <v>4900000000146</v>
      </c>
      <c r="B31" t="s">
        <v>65</v>
      </c>
      <c r="C31" s="8">
        <v>4361190</v>
      </c>
      <c r="D31" s="8">
        <v>28254</v>
      </c>
      <c r="E31" s="8">
        <v>154.35655128477384</v>
      </c>
      <c r="F31" s="12">
        <f t="shared" si="0"/>
        <v>30</v>
      </c>
      <c r="G31" s="13">
        <f t="shared" si="1"/>
        <v>8.3793652052194956E-3</v>
      </c>
      <c r="H31" s="13">
        <f t="shared" si="3"/>
        <v>0.86049315205798504</v>
      </c>
      <c r="I31" t="str">
        <f t="shared" si="2"/>
        <v>B</v>
      </c>
    </row>
    <row r="32" spans="1:9">
      <c r="A32" s="1">
        <v>4900000000189</v>
      </c>
      <c r="B32" t="s">
        <v>8</v>
      </c>
      <c r="C32" s="8">
        <v>3912975</v>
      </c>
      <c r="D32" s="8">
        <v>14142</v>
      </c>
      <c r="E32" s="8">
        <v>276.69176919813322</v>
      </c>
      <c r="F32" s="12">
        <f t="shared" si="0"/>
        <v>31</v>
      </c>
      <c r="G32" s="13">
        <f t="shared" si="1"/>
        <v>7.5181880550706931E-3</v>
      </c>
      <c r="H32" s="13">
        <f t="shared" si="3"/>
        <v>0.8680113401130557</v>
      </c>
      <c r="I32" t="str">
        <f t="shared" si="2"/>
        <v>B</v>
      </c>
    </row>
    <row r="33" spans="1:9">
      <c r="A33" s="1">
        <v>4900000000127</v>
      </c>
      <c r="B33" t="s">
        <v>64</v>
      </c>
      <c r="C33" s="8">
        <v>3897346</v>
      </c>
      <c r="D33" s="8">
        <v>24850</v>
      </c>
      <c r="E33" s="8">
        <v>156.8348490945674</v>
      </c>
      <c r="F33" s="12">
        <f t="shared" si="0"/>
        <v>32</v>
      </c>
      <c r="G33" s="13">
        <f t="shared" si="1"/>
        <v>7.4881593017275972E-3</v>
      </c>
      <c r="H33" s="13">
        <f t="shared" si="3"/>
        <v>0.87549949941478333</v>
      </c>
      <c r="I33" t="str">
        <f t="shared" si="2"/>
        <v>B</v>
      </c>
    </row>
    <row r="34" spans="1:9">
      <c r="A34" s="1">
        <v>4900000000032</v>
      </c>
      <c r="B34" t="s">
        <v>94</v>
      </c>
      <c r="C34" s="8">
        <v>3862663</v>
      </c>
      <c r="D34" s="8">
        <v>23684</v>
      </c>
      <c r="E34" s="8">
        <v>163.09166525924675</v>
      </c>
      <c r="F34" s="12">
        <f t="shared" si="0"/>
        <v>33</v>
      </c>
      <c r="G34" s="13">
        <f t="shared" si="1"/>
        <v>7.4215211769468317E-3</v>
      </c>
      <c r="H34" s="13">
        <f t="shared" si="3"/>
        <v>0.88292102059173017</v>
      </c>
      <c r="I34" t="str">
        <f t="shared" si="2"/>
        <v>B</v>
      </c>
    </row>
    <row r="35" spans="1:9">
      <c r="A35" s="1">
        <v>4900000000184</v>
      </c>
      <c r="B35" t="s">
        <v>95</v>
      </c>
      <c r="C35" s="8">
        <v>3797785</v>
      </c>
      <c r="D35" s="8">
        <v>13813</v>
      </c>
      <c r="E35" s="8">
        <v>274.942807500181</v>
      </c>
      <c r="F35" s="12">
        <f t="shared" si="0"/>
        <v>34</v>
      </c>
      <c r="G35" s="13">
        <f t="shared" si="1"/>
        <v>7.2968679387746286E-3</v>
      </c>
      <c r="H35" s="13">
        <f t="shared" si="3"/>
        <v>0.89021788853050476</v>
      </c>
      <c r="I35" t="str">
        <f t="shared" si="2"/>
        <v>B</v>
      </c>
    </row>
    <row r="36" spans="1:9">
      <c r="A36" s="1">
        <v>4900000000159</v>
      </c>
      <c r="B36" t="s">
        <v>123</v>
      </c>
      <c r="C36" s="8">
        <v>3132269</v>
      </c>
      <c r="D36" s="8">
        <v>14145</v>
      </c>
      <c r="E36" s="8">
        <v>221.44001413927182</v>
      </c>
      <c r="F36" s="12">
        <f t="shared" si="0"/>
        <v>35</v>
      </c>
      <c r="G36" s="13">
        <f t="shared" si="1"/>
        <v>6.0181798710874012E-3</v>
      </c>
      <c r="H36" s="13">
        <f t="shared" si="3"/>
        <v>0.8962360684015922</v>
      </c>
      <c r="I36" t="str">
        <f t="shared" si="2"/>
        <v>B</v>
      </c>
    </row>
    <row r="37" spans="1:9">
      <c r="A37" s="1">
        <v>4900000000133</v>
      </c>
      <c r="B37" t="s">
        <v>99</v>
      </c>
      <c r="C37" s="8">
        <v>3103782</v>
      </c>
      <c r="D37" s="8">
        <v>16525</v>
      </c>
      <c r="E37" s="8">
        <v>187.82341906202723</v>
      </c>
      <c r="F37" s="12">
        <f t="shared" si="0"/>
        <v>36</v>
      </c>
      <c r="G37" s="13">
        <f t="shared" si="1"/>
        <v>5.9634464206756816E-3</v>
      </c>
      <c r="H37" s="13">
        <f t="shared" si="3"/>
        <v>0.9021995148222679</v>
      </c>
      <c r="I37" t="str">
        <f t="shared" si="2"/>
        <v>B</v>
      </c>
    </row>
    <row r="38" spans="1:9">
      <c r="A38" s="1">
        <v>4900000000041</v>
      </c>
      <c r="B38" t="s">
        <v>61</v>
      </c>
      <c r="C38" s="8">
        <v>2712997</v>
      </c>
      <c r="D38" s="8">
        <v>8394</v>
      </c>
      <c r="E38" s="8">
        <v>323.20669525851798</v>
      </c>
      <c r="F38" s="12">
        <f t="shared" si="0"/>
        <v>37</v>
      </c>
      <c r="G38" s="13">
        <f t="shared" si="1"/>
        <v>5.2126123061973628E-3</v>
      </c>
      <c r="H38" s="13">
        <f t="shared" si="3"/>
        <v>0.90741212712846531</v>
      </c>
      <c r="I38" t="str">
        <f t="shared" si="2"/>
        <v>B</v>
      </c>
    </row>
    <row r="39" spans="1:9">
      <c r="A39" s="1">
        <v>4900000000179</v>
      </c>
      <c r="B39" t="s">
        <v>9</v>
      </c>
      <c r="C39" s="8">
        <v>2554102</v>
      </c>
      <c r="D39" s="8">
        <v>12580</v>
      </c>
      <c r="E39" s="8">
        <v>203.02877583465818</v>
      </c>
      <c r="F39" s="12">
        <f t="shared" si="0"/>
        <v>38</v>
      </c>
      <c r="G39" s="13">
        <f t="shared" si="1"/>
        <v>4.9073196603178319E-3</v>
      </c>
      <c r="H39" s="13">
        <f t="shared" si="3"/>
        <v>0.91231944678878318</v>
      </c>
      <c r="I39" t="str">
        <f t="shared" si="2"/>
        <v>B</v>
      </c>
    </row>
    <row r="40" spans="1:9">
      <c r="A40" s="1">
        <v>4900000000155</v>
      </c>
      <c r="B40" t="s">
        <v>100</v>
      </c>
      <c r="C40" s="8">
        <v>2307600</v>
      </c>
      <c r="D40" s="8">
        <v>8882</v>
      </c>
      <c r="E40" s="8">
        <v>259.80634992118894</v>
      </c>
      <c r="F40" s="12">
        <f t="shared" si="0"/>
        <v>39</v>
      </c>
      <c r="G40" s="13">
        <f t="shared" si="1"/>
        <v>4.4337034496466582E-3</v>
      </c>
      <c r="H40" s="13">
        <f t="shared" si="3"/>
        <v>0.91675315023842985</v>
      </c>
      <c r="I40" t="str">
        <f t="shared" si="2"/>
        <v>B</v>
      </c>
    </row>
    <row r="41" spans="1:9">
      <c r="A41" s="1">
        <v>4900000000070</v>
      </c>
      <c r="B41" t="s">
        <v>59</v>
      </c>
      <c r="C41" s="8">
        <v>2276330</v>
      </c>
      <c r="D41" s="8">
        <v>9443</v>
      </c>
      <c r="E41" s="8">
        <v>241.06004447739065</v>
      </c>
      <c r="F41" s="12">
        <f t="shared" si="0"/>
        <v>40</v>
      </c>
      <c r="G41" s="13">
        <f t="shared" si="1"/>
        <v>4.3736228867802809E-3</v>
      </c>
      <c r="H41" s="13">
        <f t="shared" si="3"/>
        <v>0.92112677312521007</v>
      </c>
      <c r="I41" t="str">
        <f t="shared" si="2"/>
        <v>B</v>
      </c>
    </row>
    <row r="42" spans="1:9">
      <c r="A42" s="1">
        <v>4900000000068</v>
      </c>
      <c r="B42" t="s">
        <v>60</v>
      </c>
      <c r="C42" s="8">
        <v>1972739</v>
      </c>
      <c r="D42" s="8">
        <v>9930</v>
      </c>
      <c r="E42" s="8">
        <v>198.66455186304128</v>
      </c>
      <c r="F42" s="12">
        <f t="shared" si="0"/>
        <v>41</v>
      </c>
      <c r="G42" s="13">
        <f t="shared" si="1"/>
        <v>3.7903188202255585E-3</v>
      </c>
      <c r="H42" s="13">
        <f t="shared" si="3"/>
        <v>0.92491709194543559</v>
      </c>
      <c r="I42" t="str">
        <f t="shared" si="2"/>
        <v>B</v>
      </c>
    </row>
    <row r="43" spans="1:9">
      <c r="A43" s="1">
        <v>4900000000150</v>
      </c>
      <c r="B43" t="s">
        <v>66</v>
      </c>
      <c r="C43" s="8">
        <v>1936051</v>
      </c>
      <c r="D43" s="8">
        <v>16760</v>
      </c>
      <c r="E43" s="8">
        <v>115.51616945107399</v>
      </c>
      <c r="F43" s="12">
        <f t="shared" si="0"/>
        <v>42</v>
      </c>
      <c r="G43" s="13">
        <f t="shared" si="1"/>
        <v>3.7198283920054872E-3</v>
      </c>
      <c r="H43" s="13">
        <f t="shared" si="3"/>
        <v>0.92863692033744105</v>
      </c>
      <c r="I43" t="str">
        <f t="shared" si="2"/>
        <v>B</v>
      </c>
    </row>
    <row r="44" spans="1:9">
      <c r="A44" s="1">
        <v>4900000000181</v>
      </c>
      <c r="B44" t="s">
        <v>17</v>
      </c>
      <c r="C44" s="8">
        <v>1872057</v>
      </c>
      <c r="D44" s="8">
        <v>6709</v>
      </c>
      <c r="E44" s="8">
        <v>279.03666716351171</v>
      </c>
      <c r="F44" s="12">
        <f t="shared" si="0"/>
        <v>43</v>
      </c>
      <c r="G44" s="13">
        <f t="shared" si="1"/>
        <v>3.5968736257736061E-3</v>
      </c>
      <c r="H44" s="13">
        <f t="shared" si="3"/>
        <v>0.93223379396321471</v>
      </c>
      <c r="I44" t="str">
        <f t="shared" si="2"/>
        <v>B</v>
      </c>
    </row>
    <row r="45" spans="1:9">
      <c r="A45" s="1">
        <v>4900000000096</v>
      </c>
      <c r="B45" t="s">
        <v>13</v>
      </c>
      <c r="C45" s="8">
        <v>1844673</v>
      </c>
      <c r="D45" s="8">
        <v>5960</v>
      </c>
      <c r="E45" s="8">
        <v>309.50889261744965</v>
      </c>
      <c r="F45" s="12">
        <f t="shared" si="0"/>
        <v>44</v>
      </c>
      <c r="G45" s="13">
        <f t="shared" si="1"/>
        <v>3.5442594225905916E-3</v>
      </c>
      <c r="H45" s="13">
        <f t="shared" si="3"/>
        <v>0.93577805338580533</v>
      </c>
      <c r="I45" t="str">
        <f t="shared" si="2"/>
        <v>B</v>
      </c>
    </row>
    <row r="46" spans="1:9">
      <c r="A46" s="1">
        <v>4900000000097</v>
      </c>
      <c r="B46" t="s">
        <v>122</v>
      </c>
      <c r="C46" s="8">
        <v>1794057</v>
      </c>
      <c r="D46" s="8">
        <v>6130</v>
      </c>
      <c r="E46" s="8">
        <v>292.66835236541601</v>
      </c>
      <c r="F46" s="12">
        <f t="shared" si="0"/>
        <v>45</v>
      </c>
      <c r="G46" s="13">
        <f t="shared" si="1"/>
        <v>3.4470084545687009E-3</v>
      </c>
      <c r="H46" s="13">
        <f t="shared" si="3"/>
        <v>0.93922506184037402</v>
      </c>
      <c r="I46" t="str">
        <f t="shared" si="2"/>
        <v>B</v>
      </c>
    </row>
    <row r="47" spans="1:9">
      <c r="A47" s="1">
        <v>4900000000186</v>
      </c>
      <c r="B47" t="s">
        <v>14</v>
      </c>
      <c r="C47" s="8">
        <v>1719549</v>
      </c>
      <c r="D47" s="8">
        <v>6305</v>
      </c>
      <c r="E47" s="8">
        <v>272.72783505154638</v>
      </c>
      <c r="F47" s="12">
        <f t="shared" si="0"/>
        <v>46</v>
      </c>
      <c r="G47" s="13">
        <f t="shared" si="1"/>
        <v>3.3038526317977382E-3</v>
      </c>
      <c r="H47" s="13">
        <f t="shared" si="3"/>
        <v>0.9425289144721718</v>
      </c>
      <c r="I47" t="str">
        <f t="shared" si="2"/>
        <v>B</v>
      </c>
    </row>
    <row r="48" spans="1:9">
      <c r="A48" s="1">
        <v>4900000000035</v>
      </c>
      <c r="B48" t="s">
        <v>96</v>
      </c>
      <c r="C48" s="8">
        <v>1665553</v>
      </c>
      <c r="D48" s="8">
        <v>7708</v>
      </c>
      <c r="E48" s="8">
        <v>216.08108458744161</v>
      </c>
      <c r="F48" s="12">
        <f t="shared" si="0"/>
        <v>47</v>
      </c>
      <c r="G48" s="13">
        <f t="shared" si="1"/>
        <v>3.2001075063569683E-3</v>
      </c>
      <c r="H48" s="13">
        <f t="shared" si="3"/>
        <v>0.94572902197852882</v>
      </c>
      <c r="I48" t="str">
        <f t="shared" si="2"/>
        <v>B</v>
      </c>
    </row>
    <row r="49" spans="1:9">
      <c r="A49" s="1">
        <v>4900000000090</v>
      </c>
      <c r="B49" t="s">
        <v>127</v>
      </c>
      <c r="C49" s="8">
        <v>1450639</v>
      </c>
      <c r="D49" s="8">
        <v>8914</v>
      </c>
      <c r="E49" s="8">
        <v>162.73715503702041</v>
      </c>
      <c r="F49" s="12">
        <f t="shared" si="0"/>
        <v>48</v>
      </c>
      <c r="G49" s="13">
        <f t="shared" si="1"/>
        <v>2.7871828473270835E-3</v>
      </c>
      <c r="H49" s="13">
        <f t="shared" si="3"/>
        <v>0.94851620482585586</v>
      </c>
      <c r="I49" t="str">
        <f t="shared" si="2"/>
        <v>B</v>
      </c>
    </row>
    <row r="50" spans="1:9">
      <c r="A50" s="1">
        <v>4900000000072</v>
      </c>
      <c r="B50" t="s">
        <v>129</v>
      </c>
      <c r="C50" s="8">
        <v>1421039</v>
      </c>
      <c r="D50" s="8">
        <v>7596</v>
      </c>
      <c r="E50" s="8">
        <v>187.0772775144813</v>
      </c>
      <c r="F50" s="12">
        <f t="shared" si="0"/>
        <v>49</v>
      </c>
      <c r="G50" s="13">
        <f t="shared" si="1"/>
        <v>2.7303109362031711E-3</v>
      </c>
      <c r="H50" s="13">
        <f t="shared" si="3"/>
        <v>0.95124651576205899</v>
      </c>
      <c r="I50" t="str">
        <f t="shared" si="2"/>
        <v>C</v>
      </c>
    </row>
    <row r="51" spans="1:9">
      <c r="A51" s="1">
        <v>4900000000067</v>
      </c>
      <c r="B51" t="s">
        <v>125</v>
      </c>
      <c r="C51" s="8">
        <v>1409002</v>
      </c>
      <c r="D51" s="8">
        <v>6778</v>
      </c>
      <c r="E51" s="8">
        <v>207.87872528769549</v>
      </c>
      <c r="F51" s="12">
        <f t="shared" si="0"/>
        <v>50</v>
      </c>
      <c r="G51" s="13">
        <f t="shared" si="1"/>
        <v>2.7071836661288961E-3</v>
      </c>
      <c r="H51" s="13">
        <f t="shared" si="3"/>
        <v>0.95395369942818786</v>
      </c>
      <c r="I51" t="str">
        <f t="shared" si="2"/>
        <v>C</v>
      </c>
    </row>
    <row r="52" spans="1:9">
      <c r="A52" s="1">
        <v>4900000000129</v>
      </c>
      <c r="B52" t="s">
        <v>31</v>
      </c>
      <c r="C52" s="8">
        <v>1240906</v>
      </c>
      <c r="D52" s="8">
        <v>7922</v>
      </c>
      <c r="E52" s="8">
        <v>156.64049482453925</v>
      </c>
      <c r="F52" s="12">
        <f t="shared" si="0"/>
        <v>51</v>
      </c>
      <c r="G52" s="13">
        <f t="shared" si="1"/>
        <v>2.3842126940922326E-3</v>
      </c>
      <c r="H52" s="13">
        <f t="shared" si="3"/>
        <v>0.95633791212228014</v>
      </c>
      <c r="I52" t="str">
        <f t="shared" si="2"/>
        <v>C</v>
      </c>
    </row>
    <row r="53" spans="1:9">
      <c r="A53" s="1">
        <v>4900000000187</v>
      </c>
      <c r="B53" t="s">
        <v>115</v>
      </c>
      <c r="C53" s="8">
        <v>1212966</v>
      </c>
      <c r="D53" s="8">
        <v>4325</v>
      </c>
      <c r="E53" s="8">
        <v>280.45456647398845</v>
      </c>
      <c r="F53" s="12">
        <f t="shared" si="0"/>
        <v>52</v>
      </c>
      <c r="G53" s="13">
        <f t="shared" si="1"/>
        <v>2.330530221227296E-3</v>
      </c>
      <c r="H53" s="13">
        <f t="shared" si="3"/>
        <v>0.95866844234350745</v>
      </c>
      <c r="I53" t="str">
        <f t="shared" si="2"/>
        <v>C</v>
      </c>
    </row>
    <row r="54" spans="1:9">
      <c r="A54" s="1">
        <v>4900000000071</v>
      </c>
      <c r="B54" t="s">
        <v>15</v>
      </c>
      <c r="C54" s="8">
        <v>1203767</v>
      </c>
      <c r="D54" s="8">
        <v>5009</v>
      </c>
      <c r="E54" s="8">
        <v>240.32082251946497</v>
      </c>
      <c r="F54" s="12">
        <f t="shared" si="0"/>
        <v>53</v>
      </c>
      <c r="G54" s="13">
        <f t="shared" si="1"/>
        <v>2.312855737766861E-3</v>
      </c>
      <c r="H54" s="13">
        <f t="shared" si="3"/>
        <v>0.9609812980812743</v>
      </c>
      <c r="I54" t="str">
        <f t="shared" si="2"/>
        <v>C</v>
      </c>
    </row>
    <row r="55" spans="1:9">
      <c r="A55" s="1">
        <v>4900000000134</v>
      </c>
      <c r="B55" t="s">
        <v>134</v>
      </c>
      <c r="C55" s="8">
        <v>1149976</v>
      </c>
      <c r="D55" s="8">
        <v>7302</v>
      </c>
      <c r="E55" s="8">
        <v>157.48781155847712</v>
      </c>
      <c r="F55" s="12">
        <f t="shared" si="0"/>
        <v>54</v>
      </c>
      <c r="G55" s="13">
        <f t="shared" si="1"/>
        <v>2.2095044887375909E-3</v>
      </c>
      <c r="H55" s="13">
        <f t="shared" si="3"/>
        <v>0.96319080257001188</v>
      </c>
      <c r="I55" t="str">
        <f t="shared" si="2"/>
        <v>C</v>
      </c>
    </row>
    <row r="56" spans="1:9">
      <c r="A56" s="1">
        <v>4900000000043</v>
      </c>
      <c r="B56" t="s">
        <v>20</v>
      </c>
      <c r="C56" s="8">
        <v>1131998</v>
      </c>
      <c r="D56" s="8">
        <v>3695</v>
      </c>
      <c r="E56" s="8">
        <v>306.3594046008119</v>
      </c>
      <c r="F56" s="12">
        <f t="shared" si="0"/>
        <v>55</v>
      </c>
      <c r="G56" s="13">
        <f t="shared" si="1"/>
        <v>2.1749624881232093E-3</v>
      </c>
      <c r="H56" s="13">
        <f t="shared" si="3"/>
        <v>0.96536576505813509</v>
      </c>
      <c r="I56" t="str">
        <f t="shared" si="2"/>
        <v>C</v>
      </c>
    </row>
    <row r="57" spans="1:9">
      <c r="A57" s="1">
        <v>4900000000182</v>
      </c>
      <c r="B57" t="s">
        <v>38</v>
      </c>
      <c r="C57" s="8">
        <v>1065117</v>
      </c>
      <c r="D57" s="8">
        <v>3981</v>
      </c>
      <c r="E57" s="8">
        <v>267.55011303692538</v>
      </c>
      <c r="F57" s="12">
        <f t="shared" si="0"/>
        <v>56</v>
      </c>
      <c r="G57" s="13">
        <f t="shared" si="1"/>
        <v>2.0464607892083982E-3</v>
      </c>
      <c r="H57" s="13">
        <f t="shared" si="3"/>
        <v>0.96741222584734354</v>
      </c>
      <c r="I57" t="str">
        <f t="shared" si="2"/>
        <v>C</v>
      </c>
    </row>
    <row r="58" spans="1:9">
      <c r="A58" s="1">
        <v>4900000000180</v>
      </c>
      <c r="B58" t="s">
        <v>83</v>
      </c>
      <c r="C58" s="8">
        <v>1050982</v>
      </c>
      <c r="D58" s="8">
        <v>5420</v>
      </c>
      <c r="E58" s="8">
        <v>193.90811808118082</v>
      </c>
      <c r="F58" s="12">
        <f t="shared" si="0"/>
        <v>57</v>
      </c>
      <c r="G58" s="13">
        <f t="shared" si="1"/>
        <v>2.0193025302983809E-3</v>
      </c>
      <c r="H58" s="13">
        <f t="shared" si="3"/>
        <v>0.9694315283776419</v>
      </c>
      <c r="I58" t="str">
        <f t="shared" si="2"/>
        <v>C</v>
      </c>
    </row>
    <row r="59" spans="1:9">
      <c r="A59" s="1">
        <v>4900000000246</v>
      </c>
      <c r="B59" t="s">
        <v>117</v>
      </c>
      <c r="C59" s="8">
        <v>989650</v>
      </c>
      <c r="D59" s="8">
        <v>3179</v>
      </c>
      <c r="E59" s="8">
        <v>311.30858760616547</v>
      </c>
      <c r="F59" s="12">
        <f t="shared" si="0"/>
        <v>58</v>
      </c>
      <c r="G59" s="13">
        <f t="shared" si="1"/>
        <v>1.9014623933709548E-3</v>
      </c>
      <c r="H59" s="13">
        <f t="shared" si="3"/>
        <v>0.97133299077101287</v>
      </c>
      <c r="I59" t="str">
        <f t="shared" si="2"/>
        <v>C</v>
      </c>
    </row>
    <row r="60" spans="1:9">
      <c r="A60" s="1">
        <v>4900000000069</v>
      </c>
      <c r="B60" t="s">
        <v>11</v>
      </c>
      <c r="C60" s="8">
        <v>909516</v>
      </c>
      <c r="D60" s="8">
        <v>4620</v>
      </c>
      <c r="E60" s="8">
        <v>196.86493506493505</v>
      </c>
      <c r="F60" s="12">
        <f t="shared" si="0"/>
        <v>59</v>
      </c>
      <c r="G60" s="13">
        <f t="shared" si="1"/>
        <v>1.7474970647897512E-3</v>
      </c>
      <c r="H60" s="13">
        <f t="shared" si="3"/>
        <v>0.97308048783580259</v>
      </c>
      <c r="I60" t="str">
        <f t="shared" si="2"/>
        <v>C</v>
      </c>
    </row>
    <row r="61" spans="1:9">
      <c r="A61" s="1">
        <v>4900000000245</v>
      </c>
      <c r="B61" t="s">
        <v>43</v>
      </c>
      <c r="C61" s="8">
        <v>909026</v>
      </c>
      <c r="D61" s="8">
        <v>2922</v>
      </c>
      <c r="E61" s="8">
        <v>311.09719370294317</v>
      </c>
      <c r="F61" s="12">
        <f t="shared" si="0"/>
        <v>60</v>
      </c>
      <c r="G61" s="13">
        <f t="shared" si="1"/>
        <v>1.7465556040988485E-3</v>
      </c>
      <c r="H61" s="13">
        <f t="shared" si="3"/>
        <v>0.97482704343990145</v>
      </c>
      <c r="I61" t="str">
        <f t="shared" si="2"/>
        <v>C</v>
      </c>
    </row>
    <row r="62" spans="1:9">
      <c r="A62" s="1">
        <v>4900000000105</v>
      </c>
      <c r="B62" t="s">
        <v>151</v>
      </c>
      <c r="C62" s="8">
        <v>842837</v>
      </c>
      <c r="D62" s="8">
        <v>2798</v>
      </c>
      <c r="E62" s="8">
        <v>301.22837741243745</v>
      </c>
      <c r="F62" s="12">
        <f t="shared" si="0"/>
        <v>61</v>
      </c>
      <c r="G62" s="13">
        <f t="shared" si="1"/>
        <v>1.6193834782413938E-3</v>
      </c>
      <c r="H62" s="13">
        <f t="shared" si="3"/>
        <v>0.97644642691814287</v>
      </c>
      <c r="I62" t="str">
        <f t="shared" si="2"/>
        <v>C</v>
      </c>
    </row>
    <row r="63" spans="1:9">
      <c r="A63" s="1">
        <v>4900000000143</v>
      </c>
      <c r="B63" t="s">
        <v>34</v>
      </c>
      <c r="C63" s="8">
        <v>713346</v>
      </c>
      <c r="D63" s="8">
        <v>3012</v>
      </c>
      <c r="E63" s="8">
        <v>236.83466135458167</v>
      </c>
      <c r="F63" s="12">
        <f t="shared" si="0"/>
        <v>62</v>
      </c>
      <c r="G63" s="13">
        <f t="shared" si="1"/>
        <v>1.3705861592094146E-3</v>
      </c>
      <c r="H63" s="13">
        <f t="shared" si="3"/>
        <v>0.97781701307735225</v>
      </c>
      <c r="I63" t="str">
        <f t="shared" si="2"/>
        <v>C</v>
      </c>
    </row>
    <row r="64" spans="1:9">
      <c r="A64" s="1">
        <v>4900000000221</v>
      </c>
      <c r="B64" t="s">
        <v>63</v>
      </c>
      <c r="C64" s="8">
        <v>688317</v>
      </c>
      <c r="D64" s="8">
        <v>1784</v>
      </c>
      <c r="E64" s="8">
        <v>385.82791479820628</v>
      </c>
      <c r="F64" s="12">
        <f t="shared" si="0"/>
        <v>63</v>
      </c>
      <c r="G64" s="13">
        <f t="shared" si="1"/>
        <v>1.3224967313877789E-3</v>
      </c>
      <c r="H64" s="13">
        <f t="shared" si="3"/>
        <v>0.97913950980873998</v>
      </c>
      <c r="I64" t="str">
        <f t="shared" si="2"/>
        <v>C</v>
      </c>
    </row>
    <row r="65" spans="1:9">
      <c r="A65" s="1">
        <v>4900000000137</v>
      </c>
      <c r="B65" t="s">
        <v>32</v>
      </c>
      <c r="C65" s="8">
        <v>655711</v>
      </c>
      <c r="D65" s="8">
        <v>4269</v>
      </c>
      <c r="E65" s="8">
        <v>153.5982665729679</v>
      </c>
      <c r="F65" s="12">
        <f t="shared" si="0"/>
        <v>64</v>
      </c>
      <c r="G65" s="13">
        <f t="shared" si="1"/>
        <v>1.2598492471274309E-3</v>
      </c>
      <c r="H65" s="13">
        <f t="shared" si="3"/>
        <v>0.98039935905586739</v>
      </c>
      <c r="I65" t="str">
        <f t="shared" si="2"/>
        <v>C</v>
      </c>
    </row>
    <row r="66" spans="1:9">
      <c r="A66" s="1">
        <v>4900000000076</v>
      </c>
      <c r="B66" t="s">
        <v>130</v>
      </c>
      <c r="C66" s="8">
        <v>644558</v>
      </c>
      <c r="D66" s="8">
        <v>2930</v>
      </c>
      <c r="E66" s="8">
        <v>219.98566552901025</v>
      </c>
      <c r="F66" s="12">
        <f t="shared" si="0"/>
        <v>65</v>
      </c>
      <c r="G66" s="13">
        <f t="shared" si="1"/>
        <v>1.2384204489934783E-3</v>
      </c>
      <c r="H66" s="13">
        <f t="shared" si="3"/>
        <v>0.98163777950486086</v>
      </c>
      <c r="I66" t="str">
        <f t="shared" si="2"/>
        <v>C</v>
      </c>
    </row>
    <row r="67" spans="1:9">
      <c r="A67" s="1">
        <v>4900000000075</v>
      </c>
      <c r="B67" t="s">
        <v>126</v>
      </c>
      <c r="C67" s="8">
        <v>644053</v>
      </c>
      <c r="D67" s="8">
        <v>2809</v>
      </c>
      <c r="E67" s="8">
        <v>229.28195087219652</v>
      </c>
      <c r="F67" s="12">
        <f t="shared" ref="F67:F130" si="4">RANK(C67,$C$2:$C$145,)</f>
        <v>66</v>
      </c>
      <c r="G67" s="13">
        <f t="shared" ref="G67:G130" si="5">C67/$C$146</f>
        <v>1.2374501680773441E-3</v>
      </c>
      <c r="H67" s="13">
        <f t="shared" si="3"/>
        <v>0.98287522967293817</v>
      </c>
      <c r="I67" t="str">
        <f t="shared" ref="I67:I130" si="6">IF(H67&lt;0.85,"A",IF(H67&lt;0.95,"B","C"))</f>
        <v>C</v>
      </c>
    </row>
    <row r="68" spans="1:9">
      <c r="A68" s="1">
        <v>4900000000037</v>
      </c>
      <c r="B68" t="s">
        <v>68</v>
      </c>
      <c r="C68" s="8">
        <v>605452</v>
      </c>
      <c r="D68" s="8">
        <v>3963</v>
      </c>
      <c r="E68" s="8">
        <v>152.77617966187231</v>
      </c>
      <c r="F68" s="12">
        <f t="shared" si="4"/>
        <v>67</v>
      </c>
      <c r="G68" s="13">
        <f t="shared" si="5"/>
        <v>1.1632842004660549E-3</v>
      </c>
      <c r="H68" s="13">
        <f t="shared" ref="H68:H131" si="7">H67+G68</f>
        <v>0.98403851387340424</v>
      </c>
      <c r="I68" t="str">
        <f t="shared" si="6"/>
        <v>C</v>
      </c>
    </row>
    <row r="69" spans="1:9">
      <c r="A69" s="1">
        <v>4900000000087</v>
      </c>
      <c r="B69" t="s">
        <v>73</v>
      </c>
      <c r="C69" s="8">
        <v>543244</v>
      </c>
      <c r="D69" s="8">
        <v>2377</v>
      </c>
      <c r="E69" s="8">
        <v>228.541859486748</v>
      </c>
      <c r="F69" s="12">
        <f t="shared" si="4"/>
        <v>68</v>
      </c>
      <c r="G69" s="13">
        <f t="shared" si="5"/>
        <v>1.0437609623850967E-3</v>
      </c>
      <c r="H69" s="13">
        <f t="shared" si="7"/>
        <v>0.98508227483578936</v>
      </c>
      <c r="I69" t="str">
        <f t="shared" si="6"/>
        <v>C</v>
      </c>
    </row>
    <row r="70" spans="1:9">
      <c r="A70" s="1">
        <v>4900000000078</v>
      </c>
      <c r="B70" t="s">
        <v>72</v>
      </c>
      <c r="C70" s="8">
        <v>527224</v>
      </c>
      <c r="D70" s="8">
        <v>4434</v>
      </c>
      <c r="E70" s="8">
        <v>118.90482634190347</v>
      </c>
      <c r="F70" s="12">
        <f t="shared" si="4"/>
        <v>69</v>
      </c>
      <c r="G70" s="13">
        <f t="shared" si="5"/>
        <v>1.0129809618376277E-3</v>
      </c>
      <c r="H70" s="13">
        <f t="shared" si="7"/>
        <v>0.98609525579762702</v>
      </c>
      <c r="I70" t="str">
        <f t="shared" si="6"/>
        <v>C</v>
      </c>
    </row>
    <row r="71" spans="1:9">
      <c r="A71" s="1">
        <v>4900000000160</v>
      </c>
      <c r="B71" t="s">
        <v>135</v>
      </c>
      <c r="C71" s="8">
        <v>478388</v>
      </c>
      <c r="D71" s="8">
        <v>3715</v>
      </c>
      <c r="E71" s="8">
        <v>128.77200538358008</v>
      </c>
      <c r="F71" s="12">
        <f t="shared" si="4"/>
        <v>70</v>
      </c>
      <c r="G71" s="13">
        <f t="shared" si="5"/>
        <v>9.1914999387656673E-4</v>
      </c>
      <c r="H71" s="13">
        <f t="shared" si="7"/>
        <v>0.98701440579150357</v>
      </c>
      <c r="I71" t="str">
        <f t="shared" si="6"/>
        <v>C</v>
      </c>
    </row>
    <row r="72" spans="1:9">
      <c r="A72" s="1">
        <v>4900000000104</v>
      </c>
      <c r="B72" t="s">
        <v>152</v>
      </c>
      <c r="C72" s="8">
        <v>368599</v>
      </c>
      <c r="D72" s="8">
        <v>1236</v>
      </c>
      <c r="E72" s="8">
        <v>298.21925566343043</v>
      </c>
      <c r="F72" s="12">
        <f t="shared" si="4"/>
        <v>71</v>
      </c>
      <c r="G72" s="13">
        <f t="shared" si="5"/>
        <v>7.0820708001226751E-4</v>
      </c>
      <c r="H72" s="13">
        <f t="shared" si="7"/>
        <v>0.98772261287151586</v>
      </c>
      <c r="I72" t="str">
        <f t="shared" si="6"/>
        <v>C</v>
      </c>
    </row>
    <row r="73" spans="1:9">
      <c r="A73" s="1">
        <v>4900000000103</v>
      </c>
      <c r="B73" t="s">
        <v>153</v>
      </c>
      <c r="C73" s="8">
        <v>360146</v>
      </c>
      <c r="D73" s="8">
        <v>1138</v>
      </c>
      <c r="E73" s="8">
        <v>316.47275922671355</v>
      </c>
      <c r="F73" s="12">
        <f t="shared" si="4"/>
        <v>72</v>
      </c>
      <c r="G73" s="13">
        <f t="shared" si="5"/>
        <v>6.9196592242002307E-4</v>
      </c>
      <c r="H73" s="13">
        <f t="shared" si="7"/>
        <v>0.98841457879393591</v>
      </c>
      <c r="I73" t="str">
        <f t="shared" si="6"/>
        <v>C</v>
      </c>
    </row>
    <row r="74" spans="1:9">
      <c r="A74" s="1">
        <v>4900000000094</v>
      </c>
      <c r="B74" t="s">
        <v>75</v>
      </c>
      <c r="C74" s="8">
        <v>292331</v>
      </c>
      <c r="D74" s="8">
        <v>1653</v>
      </c>
      <c r="E74" s="8">
        <v>176.84875983061102</v>
      </c>
      <c r="F74" s="12">
        <f t="shared" si="4"/>
        <v>73</v>
      </c>
      <c r="G74" s="13">
        <f t="shared" si="5"/>
        <v>5.6166968414745071E-4</v>
      </c>
      <c r="H74" s="13">
        <f t="shared" si="7"/>
        <v>0.98897624847808341</v>
      </c>
      <c r="I74" t="str">
        <f t="shared" si="6"/>
        <v>C</v>
      </c>
    </row>
    <row r="75" spans="1:9">
      <c r="A75" s="1">
        <v>4900000000152</v>
      </c>
      <c r="B75" t="s">
        <v>35</v>
      </c>
      <c r="C75" s="8">
        <v>289847</v>
      </c>
      <c r="D75" s="8">
        <v>2576</v>
      </c>
      <c r="E75" s="8">
        <v>112.5182453416149</v>
      </c>
      <c r="F75" s="12">
        <f t="shared" si="4"/>
        <v>74</v>
      </c>
      <c r="G75" s="13">
        <f t="shared" si="5"/>
        <v>5.5689705484907905E-4</v>
      </c>
      <c r="H75" s="13">
        <f t="shared" si="7"/>
        <v>0.98953314553293248</v>
      </c>
      <c r="I75" t="str">
        <f t="shared" si="6"/>
        <v>C</v>
      </c>
    </row>
    <row r="76" spans="1:9">
      <c r="A76" s="1">
        <v>4900000000042</v>
      </c>
      <c r="B76" t="s">
        <v>103</v>
      </c>
      <c r="C76" s="8">
        <v>285864</v>
      </c>
      <c r="D76" s="8">
        <v>936</v>
      </c>
      <c r="E76" s="8">
        <v>305.41025641025641</v>
      </c>
      <c r="F76" s="12">
        <f t="shared" si="4"/>
        <v>75</v>
      </c>
      <c r="G76" s="13">
        <f t="shared" si="5"/>
        <v>5.4924432437588504E-4</v>
      </c>
      <c r="H76" s="13">
        <f t="shared" si="7"/>
        <v>0.99008238985730834</v>
      </c>
      <c r="I76" t="str">
        <f t="shared" si="6"/>
        <v>C</v>
      </c>
    </row>
    <row r="77" spans="1:9">
      <c r="A77" s="1">
        <v>4900000000142</v>
      </c>
      <c r="B77" t="s">
        <v>33</v>
      </c>
      <c r="C77" s="8">
        <v>283754</v>
      </c>
      <c r="D77" s="8">
        <v>1760</v>
      </c>
      <c r="E77" s="8">
        <v>161.22386363636363</v>
      </c>
      <c r="F77" s="12">
        <f t="shared" si="4"/>
        <v>76</v>
      </c>
      <c r="G77" s="13">
        <f t="shared" si="5"/>
        <v>5.4519027935995745E-4</v>
      </c>
      <c r="H77" s="13">
        <f t="shared" si="7"/>
        <v>0.9906275801366683</v>
      </c>
      <c r="I77" t="str">
        <f t="shared" si="6"/>
        <v>C</v>
      </c>
    </row>
    <row r="78" spans="1:9">
      <c r="A78" s="1">
        <v>4900000000132</v>
      </c>
      <c r="B78" t="s">
        <v>112</v>
      </c>
      <c r="C78" s="8">
        <v>283295</v>
      </c>
      <c r="D78" s="8">
        <v>1840</v>
      </c>
      <c r="E78" s="8">
        <v>153.96467391304347</v>
      </c>
      <c r="F78" s="12">
        <f t="shared" si="4"/>
        <v>77</v>
      </c>
      <c r="G78" s="13">
        <f t="shared" si="5"/>
        <v>5.4430838046786703E-4</v>
      </c>
      <c r="H78" s="13">
        <f t="shared" si="7"/>
        <v>0.99117188851713611</v>
      </c>
      <c r="I78" t="str">
        <f t="shared" si="6"/>
        <v>C</v>
      </c>
    </row>
    <row r="79" spans="1:9">
      <c r="A79" s="1">
        <v>4900000000199</v>
      </c>
      <c r="B79" t="s">
        <v>154</v>
      </c>
      <c r="C79" s="8">
        <v>274269</v>
      </c>
      <c r="D79" s="8">
        <v>1095</v>
      </c>
      <c r="E79" s="8">
        <v>250.47397260273974</v>
      </c>
      <c r="F79" s="12">
        <f t="shared" si="4"/>
        <v>78</v>
      </c>
      <c r="G79" s="13">
        <f t="shared" si="5"/>
        <v>5.2696629027177116E-4</v>
      </c>
      <c r="H79" s="13">
        <f t="shared" si="7"/>
        <v>0.99169885480740794</v>
      </c>
      <c r="I79" t="str">
        <f t="shared" si="6"/>
        <v>C</v>
      </c>
    </row>
    <row r="80" spans="1:9">
      <c r="A80" s="1">
        <v>4900000000162</v>
      </c>
      <c r="B80" t="s">
        <v>114</v>
      </c>
      <c r="C80" s="8">
        <v>246649</v>
      </c>
      <c r="D80" s="8">
        <v>2176</v>
      </c>
      <c r="E80" s="8">
        <v>113.34972426470588</v>
      </c>
      <c r="F80" s="12">
        <f t="shared" si="4"/>
        <v>79</v>
      </c>
      <c r="G80" s="13">
        <f t="shared" si="5"/>
        <v>4.7389864887844451E-4</v>
      </c>
      <c r="H80" s="13">
        <f t="shared" si="7"/>
        <v>0.99217275345628642</v>
      </c>
      <c r="I80" t="str">
        <f t="shared" si="6"/>
        <v>C</v>
      </c>
    </row>
    <row r="81" spans="1:9">
      <c r="A81" s="1">
        <v>4900000000100</v>
      </c>
      <c r="B81" t="s">
        <v>27</v>
      </c>
      <c r="C81" s="8">
        <v>240855</v>
      </c>
      <c r="D81" s="8">
        <v>1047</v>
      </c>
      <c r="E81" s="8">
        <v>230.04297994269342</v>
      </c>
      <c r="F81" s="12">
        <f t="shared" si="4"/>
        <v>80</v>
      </c>
      <c r="G81" s="13">
        <f t="shared" si="5"/>
        <v>4.6276635654560834E-4</v>
      </c>
      <c r="H81" s="13">
        <f t="shared" si="7"/>
        <v>0.99263551981283205</v>
      </c>
      <c r="I81" t="str">
        <f t="shared" si="6"/>
        <v>C</v>
      </c>
    </row>
    <row r="82" spans="1:9">
      <c r="A82" s="1">
        <v>4900000000093</v>
      </c>
      <c r="B82" t="s">
        <v>109</v>
      </c>
      <c r="C82" s="8">
        <v>231795</v>
      </c>
      <c r="D82" s="8">
        <v>1353</v>
      </c>
      <c r="E82" s="8">
        <v>171.31929046563192</v>
      </c>
      <c r="F82" s="12">
        <f t="shared" si="4"/>
        <v>81</v>
      </c>
      <c r="G82" s="13">
        <f t="shared" si="5"/>
        <v>4.4535894050565396E-4</v>
      </c>
      <c r="H82" s="13">
        <f t="shared" si="7"/>
        <v>0.99308087875333773</v>
      </c>
      <c r="I82" t="str">
        <f t="shared" si="6"/>
        <v>C</v>
      </c>
    </row>
    <row r="83" spans="1:9">
      <c r="A83" s="1">
        <v>4900000000053</v>
      </c>
      <c r="B83" t="s">
        <v>69</v>
      </c>
      <c r="C83" s="8">
        <v>194841</v>
      </c>
      <c r="D83" s="8">
        <v>1815</v>
      </c>
      <c r="E83" s="8">
        <v>107.35041322314049</v>
      </c>
      <c r="F83" s="12">
        <f t="shared" si="4"/>
        <v>82</v>
      </c>
      <c r="G83" s="13">
        <f t="shared" si="5"/>
        <v>3.7435743362480693E-4</v>
      </c>
      <c r="H83" s="13">
        <f t="shared" si="7"/>
        <v>0.99345523618696252</v>
      </c>
      <c r="I83" t="str">
        <f t="shared" si="6"/>
        <v>C</v>
      </c>
    </row>
    <row r="84" spans="1:9">
      <c r="A84" s="1">
        <v>4900000000039</v>
      </c>
      <c r="B84" t="s">
        <v>19</v>
      </c>
      <c r="C84" s="8">
        <v>188225</v>
      </c>
      <c r="D84" s="8">
        <v>1236</v>
      </c>
      <c r="E84" s="8">
        <v>152.28559870550163</v>
      </c>
      <c r="F84" s="12">
        <f t="shared" si="4"/>
        <v>83</v>
      </c>
      <c r="G84" s="13">
        <f t="shared" si="5"/>
        <v>3.6164579294927293E-4</v>
      </c>
      <c r="H84" s="13">
        <f t="shared" si="7"/>
        <v>0.9938168819799118</v>
      </c>
      <c r="I84" t="str">
        <f t="shared" si="6"/>
        <v>C</v>
      </c>
    </row>
    <row r="85" spans="1:9">
      <c r="A85" s="1">
        <v>4900000000088</v>
      </c>
      <c r="B85" t="s">
        <v>25</v>
      </c>
      <c r="C85" s="8">
        <v>185043</v>
      </c>
      <c r="D85" s="8">
        <v>800</v>
      </c>
      <c r="E85" s="8">
        <v>231.30375000000001</v>
      </c>
      <c r="F85" s="12">
        <f t="shared" si="4"/>
        <v>84</v>
      </c>
      <c r="G85" s="13">
        <f t="shared" si="5"/>
        <v>3.5553206250345232E-4</v>
      </c>
      <c r="H85" s="13">
        <f t="shared" si="7"/>
        <v>0.9941724140424153</v>
      </c>
      <c r="I85" t="str">
        <f t="shared" si="6"/>
        <v>C</v>
      </c>
    </row>
    <row r="86" spans="1:9">
      <c r="A86" s="1">
        <v>4900000000222</v>
      </c>
      <c r="B86" t="s">
        <v>40</v>
      </c>
      <c r="C86" s="8">
        <v>180416</v>
      </c>
      <c r="D86" s="8">
        <v>463</v>
      </c>
      <c r="E86" s="8">
        <v>389.66738660907129</v>
      </c>
      <c r="F86" s="12">
        <f t="shared" si="4"/>
        <v>85</v>
      </c>
      <c r="G86" s="13">
        <f t="shared" si="5"/>
        <v>3.4664198369364338E-4</v>
      </c>
      <c r="H86" s="13">
        <f t="shared" si="7"/>
        <v>0.99451905602610891</v>
      </c>
      <c r="I86" t="str">
        <f t="shared" si="6"/>
        <v>C</v>
      </c>
    </row>
    <row r="87" spans="1:9">
      <c r="A87" s="1">
        <v>4900000000115</v>
      </c>
      <c r="B87" t="s">
        <v>110</v>
      </c>
      <c r="C87" s="8">
        <v>178687</v>
      </c>
      <c r="D87" s="8">
        <v>636</v>
      </c>
      <c r="E87" s="8">
        <v>280.95440251572325</v>
      </c>
      <c r="F87" s="12">
        <f t="shared" si="4"/>
        <v>86</v>
      </c>
      <c r="G87" s="13">
        <f t="shared" si="5"/>
        <v>3.4331997239860128E-4</v>
      </c>
      <c r="H87" s="13">
        <f t="shared" si="7"/>
        <v>0.99486237599850746</v>
      </c>
      <c r="I87" t="str">
        <f t="shared" si="6"/>
        <v>C</v>
      </c>
    </row>
    <row r="88" spans="1:9">
      <c r="A88" s="1">
        <v>4900000000237</v>
      </c>
      <c r="B88" t="s">
        <v>62</v>
      </c>
      <c r="C88" s="8">
        <v>173930</v>
      </c>
      <c r="D88" s="8">
        <v>276</v>
      </c>
      <c r="E88" s="8">
        <v>630.18115942028987</v>
      </c>
      <c r="F88" s="12">
        <f t="shared" si="4"/>
        <v>87</v>
      </c>
      <c r="G88" s="13">
        <f t="shared" si="5"/>
        <v>3.3418011830345086E-4</v>
      </c>
      <c r="H88" s="13">
        <f t="shared" si="7"/>
        <v>0.9951965561168109</v>
      </c>
      <c r="I88" t="str">
        <f t="shared" si="6"/>
        <v>C</v>
      </c>
    </row>
    <row r="89" spans="1:9">
      <c r="A89" s="1">
        <v>4900000000077</v>
      </c>
      <c r="B89" t="s">
        <v>106</v>
      </c>
      <c r="C89" s="8">
        <v>167498</v>
      </c>
      <c r="D89" s="8">
        <v>1449</v>
      </c>
      <c r="E89" s="8">
        <v>115.59558316080056</v>
      </c>
      <c r="F89" s="12">
        <f t="shared" si="4"/>
        <v>88</v>
      </c>
      <c r="G89" s="13">
        <f t="shared" si="5"/>
        <v>3.2182200572409252E-4</v>
      </c>
      <c r="H89" s="13">
        <f t="shared" si="7"/>
        <v>0.99551837812253496</v>
      </c>
      <c r="I89" t="str">
        <f t="shared" si="6"/>
        <v>C</v>
      </c>
    </row>
    <row r="90" spans="1:9">
      <c r="A90" s="1">
        <v>4900000000165</v>
      </c>
      <c r="B90" t="s">
        <v>78</v>
      </c>
      <c r="C90" s="8">
        <v>151977</v>
      </c>
      <c r="D90" s="8">
        <v>1462</v>
      </c>
      <c r="E90" s="8">
        <v>103.9514363885089</v>
      </c>
      <c r="F90" s="12">
        <f t="shared" si="4"/>
        <v>89</v>
      </c>
      <c r="G90" s="13">
        <f t="shared" si="5"/>
        <v>2.9200075800266519E-4</v>
      </c>
      <c r="H90" s="13">
        <f t="shared" si="7"/>
        <v>0.99581037888053758</v>
      </c>
      <c r="I90" t="str">
        <f t="shared" si="6"/>
        <v>C</v>
      </c>
    </row>
    <row r="91" spans="1:9">
      <c r="A91" s="1">
        <v>4900000000038</v>
      </c>
      <c r="B91" t="s">
        <v>102</v>
      </c>
      <c r="C91" s="8">
        <v>145828</v>
      </c>
      <c r="D91" s="8">
        <v>1046</v>
      </c>
      <c r="E91" s="8">
        <v>139.414913957935</v>
      </c>
      <c r="F91" s="12">
        <f t="shared" si="4"/>
        <v>90</v>
      </c>
      <c r="G91" s="13">
        <f t="shared" si="5"/>
        <v>2.801863870060118E-4</v>
      </c>
      <c r="H91" s="13">
        <f t="shared" si="7"/>
        <v>0.99609056526754358</v>
      </c>
      <c r="I91" t="str">
        <f t="shared" si="6"/>
        <v>C</v>
      </c>
    </row>
    <row r="92" spans="1:9">
      <c r="A92" s="1">
        <v>4900000000099</v>
      </c>
      <c r="B92" t="s">
        <v>26</v>
      </c>
      <c r="C92" s="8">
        <v>143590</v>
      </c>
      <c r="D92" s="8">
        <v>624</v>
      </c>
      <c r="E92" s="8">
        <v>230.11217948717947</v>
      </c>
      <c r="F92" s="12">
        <f t="shared" si="4"/>
        <v>91</v>
      </c>
      <c r="G92" s="13">
        <f t="shared" si="5"/>
        <v>2.758864094014403E-4</v>
      </c>
      <c r="H92" s="13">
        <f t="shared" si="7"/>
        <v>0.99636645167694504</v>
      </c>
      <c r="I92" t="str">
        <f t="shared" si="6"/>
        <v>C</v>
      </c>
    </row>
    <row r="93" spans="1:9">
      <c r="A93" s="1">
        <v>4900000000172</v>
      </c>
      <c r="B93" t="s">
        <v>80</v>
      </c>
      <c r="C93" s="8">
        <v>134272</v>
      </c>
      <c r="D93" s="8">
        <v>649</v>
      </c>
      <c r="E93" s="8">
        <v>206.89060092449924</v>
      </c>
      <c r="F93" s="12">
        <f t="shared" si="4"/>
        <v>92</v>
      </c>
      <c r="G93" s="13">
        <f t="shared" si="5"/>
        <v>2.5798328548750043E-4</v>
      </c>
      <c r="H93" s="13">
        <f t="shared" si="7"/>
        <v>0.99662443496243258</v>
      </c>
      <c r="I93" t="str">
        <f t="shared" si="6"/>
        <v>C</v>
      </c>
    </row>
    <row r="94" spans="1:9">
      <c r="A94" s="1">
        <v>4900000000261</v>
      </c>
      <c r="B94" t="s">
        <v>88</v>
      </c>
      <c r="C94" s="8">
        <v>129655</v>
      </c>
      <c r="D94" s="8">
        <v>708</v>
      </c>
      <c r="E94" s="8">
        <v>183.12853107344634</v>
      </c>
      <c r="F94" s="12">
        <f t="shared" si="4"/>
        <v>93</v>
      </c>
      <c r="G94" s="13">
        <f t="shared" si="5"/>
        <v>2.4911242016117935E-4</v>
      </c>
      <c r="H94" s="13">
        <f t="shared" si="7"/>
        <v>0.99687354738259371</v>
      </c>
      <c r="I94" t="str">
        <f t="shared" si="6"/>
        <v>C</v>
      </c>
    </row>
    <row r="95" spans="1:9">
      <c r="A95" s="1">
        <v>4900000000248</v>
      </c>
      <c r="B95" t="s">
        <v>139</v>
      </c>
      <c r="C95" s="8">
        <v>128411</v>
      </c>
      <c r="D95" s="8">
        <v>435</v>
      </c>
      <c r="E95" s="8">
        <v>295.19770114942531</v>
      </c>
      <c r="F95" s="12">
        <f t="shared" si="4"/>
        <v>94</v>
      </c>
      <c r="G95" s="13">
        <f t="shared" si="5"/>
        <v>2.46722262815296E-4</v>
      </c>
      <c r="H95" s="13">
        <f t="shared" si="7"/>
        <v>0.99712026964540901</v>
      </c>
      <c r="I95" t="str">
        <f t="shared" si="6"/>
        <v>C</v>
      </c>
    </row>
    <row r="96" spans="1:9">
      <c r="A96" s="1">
        <v>4900000000230</v>
      </c>
      <c r="B96" t="s">
        <v>85</v>
      </c>
      <c r="C96" s="8">
        <v>115551</v>
      </c>
      <c r="D96" s="8">
        <v>1193</v>
      </c>
      <c r="E96" s="8">
        <v>96.857502095557422</v>
      </c>
      <c r="F96" s="12">
        <f t="shared" si="4"/>
        <v>95</v>
      </c>
      <c r="G96" s="13">
        <f t="shared" si="5"/>
        <v>2.2201372304997443E-4</v>
      </c>
      <c r="H96" s="13">
        <f t="shared" si="7"/>
        <v>0.99734228336845898</v>
      </c>
      <c r="I96" t="str">
        <f t="shared" si="6"/>
        <v>C</v>
      </c>
    </row>
    <row r="97" spans="1:9">
      <c r="A97" s="1">
        <v>4900000000086</v>
      </c>
      <c r="B97" t="s">
        <v>107</v>
      </c>
      <c r="C97" s="8">
        <v>97100</v>
      </c>
      <c r="D97" s="8">
        <v>422</v>
      </c>
      <c r="E97" s="8">
        <v>230.09478672985782</v>
      </c>
      <c r="F97" s="12">
        <f t="shared" si="4"/>
        <v>96</v>
      </c>
      <c r="G97" s="13">
        <f t="shared" si="5"/>
        <v>1.8656292466661921E-4</v>
      </c>
      <c r="H97" s="13">
        <f t="shared" si="7"/>
        <v>0.99752884629312555</v>
      </c>
      <c r="I97" t="str">
        <f t="shared" si="6"/>
        <v>C</v>
      </c>
    </row>
    <row r="98" spans="1:9">
      <c r="A98" s="1">
        <v>4900000000052</v>
      </c>
      <c r="B98" t="s">
        <v>104</v>
      </c>
      <c r="C98" s="8">
        <v>92265</v>
      </c>
      <c r="D98" s="8">
        <v>870</v>
      </c>
      <c r="E98" s="8">
        <v>106.05172413793103</v>
      </c>
      <c r="F98" s="12">
        <f t="shared" si="4"/>
        <v>97</v>
      </c>
      <c r="G98" s="13">
        <f t="shared" si="5"/>
        <v>1.7727320540026386E-4</v>
      </c>
      <c r="H98" s="13">
        <f t="shared" si="7"/>
        <v>0.99770611949852583</v>
      </c>
      <c r="I98" t="str">
        <f t="shared" si="6"/>
        <v>C</v>
      </c>
    </row>
    <row r="99" spans="1:9">
      <c r="A99" s="1">
        <v>4900000000120</v>
      </c>
      <c r="B99" t="s">
        <v>77</v>
      </c>
      <c r="C99" s="8">
        <v>83229</v>
      </c>
      <c r="D99" s="8">
        <v>211</v>
      </c>
      <c r="E99" s="8">
        <v>394.45023696682466</v>
      </c>
      <c r="F99" s="12">
        <f t="shared" si="4"/>
        <v>98</v>
      </c>
      <c r="G99" s="13">
        <f t="shared" si="5"/>
        <v>1.5991190172068024E-4</v>
      </c>
      <c r="H99" s="13">
        <f t="shared" si="7"/>
        <v>0.99786603140024654</v>
      </c>
      <c r="I99" t="str">
        <f t="shared" si="6"/>
        <v>C</v>
      </c>
    </row>
    <row r="100" spans="1:9">
      <c r="A100" s="1">
        <v>4900000000262</v>
      </c>
      <c r="B100" t="s">
        <v>45</v>
      </c>
      <c r="C100" s="8">
        <v>82909</v>
      </c>
      <c r="D100" s="8">
        <v>461</v>
      </c>
      <c r="E100" s="8">
        <v>179.84598698481562</v>
      </c>
      <c r="F100" s="12">
        <f t="shared" si="4"/>
        <v>99</v>
      </c>
      <c r="G100" s="13">
        <f t="shared" si="5"/>
        <v>1.5929707024907037E-4</v>
      </c>
      <c r="H100" s="13">
        <f t="shared" si="7"/>
        <v>0.99802532847049563</v>
      </c>
      <c r="I100" t="str">
        <f t="shared" si="6"/>
        <v>C</v>
      </c>
    </row>
    <row r="101" spans="1:9">
      <c r="A101" s="1">
        <v>4900000000263</v>
      </c>
      <c r="B101" t="s">
        <v>89</v>
      </c>
      <c r="C101" s="8">
        <v>79312</v>
      </c>
      <c r="D101" s="8">
        <v>446</v>
      </c>
      <c r="E101" s="8">
        <v>177.82959641255604</v>
      </c>
      <c r="F101" s="12">
        <f t="shared" si="4"/>
        <v>100</v>
      </c>
      <c r="G101" s="13">
        <f t="shared" si="5"/>
        <v>1.5238598023850568E-4</v>
      </c>
      <c r="H101" s="13">
        <f t="shared" si="7"/>
        <v>0.99817771445073411</v>
      </c>
      <c r="I101" t="str">
        <f t="shared" si="6"/>
        <v>C</v>
      </c>
    </row>
    <row r="102" spans="1:9">
      <c r="A102" s="1">
        <v>4900000000116</v>
      </c>
      <c r="B102" t="s">
        <v>29</v>
      </c>
      <c r="C102" s="8">
        <v>77976</v>
      </c>
      <c r="D102" s="8">
        <v>268</v>
      </c>
      <c r="E102" s="8">
        <v>290.95522388059703</v>
      </c>
      <c r="F102" s="12">
        <f t="shared" si="4"/>
        <v>101</v>
      </c>
      <c r="G102" s="13">
        <f t="shared" si="5"/>
        <v>1.4981905884453451E-4</v>
      </c>
      <c r="H102" s="13">
        <f t="shared" si="7"/>
        <v>0.99832753350957859</v>
      </c>
      <c r="I102" t="str">
        <f t="shared" si="6"/>
        <v>C</v>
      </c>
    </row>
    <row r="103" spans="1:9">
      <c r="A103" s="1">
        <v>4900000000173</v>
      </c>
      <c r="B103" t="s">
        <v>37</v>
      </c>
      <c r="C103" s="8">
        <v>70724</v>
      </c>
      <c r="D103" s="8">
        <v>361</v>
      </c>
      <c r="E103" s="8">
        <v>195.91135734072023</v>
      </c>
      <c r="F103" s="12">
        <f t="shared" si="4"/>
        <v>102</v>
      </c>
      <c r="G103" s="13">
        <f t="shared" si="5"/>
        <v>1.3588544061917586E-4</v>
      </c>
      <c r="H103" s="13">
        <f t="shared" si="7"/>
        <v>0.99846341895019775</v>
      </c>
      <c r="I103" t="str">
        <f t="shared" si="6"/>
        <v>C</v>
      </c>
    </row>
    <row r="104" spans="1:9">
      <c r="A104" s="1">
        <v>4900000000079</v>
      </c>
      <c r="B104" t="s">
        <v>24</v>
      </c>
      <c r="C104" s="8">
        <v>67407</v>
      </c>
      <c r="D104" s="8">
        <v>577</v>
      </c>
      <c r="E104" s="8">
        <v>116.82322357019063</v>
      </c>
      <c r="F104" s="12">
        <f t="shared" si="4"/>
        <v>103</v>
      </c>
      <c r="G104" s="13">
        <f t="shared" si="5"/>
        <v>1.2951232814626984E-4</v>
      </c>
      <c r="H104" s="13">
        <f t="shared" si="7"/>
        <v>0.99859293127834403</v>
      </c>
      <c r="I104" t="str">
        <f t="shared" si="6"/>
        <v>C</v>
      </c>
    </row>
    <row r="105" spans="1:9">
      <c r="A105" s="1">
        <v>4900000000264</v>
      </c>
      <c r="B105" t="s">
        <v>140</v>
      </c>
      <c r="C105" s="8">
        <v>66164</v>
      </c>
      <c r="D105" s="8">
        <v>367</v>
      </c>
      <c r="E105" s="8">
        <v>180.283378746594</v>
      </c>
      <c r="F105" s="12">
        <f t="shared" si="4"/>
        <v>104</v>
      </c>
      <c r="G105" s="13">
        <f t="shared" si="5"/>
        <v>1.2712409214873525E-4</v>
      </c>
      <c r="H105" s="13">
        <f t="shared" si="7"/>
        <v>0.9987200553704928</v>
      </c>
      <c r="I105" t="str">
        <f t="shared" si="6"/>
        <v>C</v>
      </c>
    </row>
    <row r="106" spans="1:9">
      <c r="A106" s="1">
        <v>4900000000061</v>
      </c>
      <c r="B106" t="s">
        <v>70</v>
      </c>
      <c r="C106" s="8">
        <v>52935</v>
      </c>
      <c r="D106" s="8">
        <v>97</v>
      </c>
      <c r="E106" s="8">
        <v>545.7216494845361</v>
      </c>
      <c r="F106" s="12">
        <f t="shared" si="4"/>
        <v>105</v>
      </c>
      <c r="G106" s="13">
        <f t="shared" si="5"/>
        <v>1.0170657484271357E-4</v>
      </c>
      <c r="H106" s="13">
        <f t="shared" si="7"/>
        <v>0.99882176194533556</v>
      </c>
      <c r="I106" t="str">
        <f t="shared" si="6"/>
        <v>C</v>
      </c>
    </row>
    <row r="107" spans="1:9">
      <c r="A107" s="1">
        <v>4900000000089</v>
      </c>
      <c r="B107" t="s">
        <v>131</v>
      </c>
      <c r="C107" s="8">
        <v>41304</v>
      </c>
      <c r="D107" s="8">
        <v>380</v>
      </c>
      <c r="E107" s="8">
        <v>108.69473684210526</v>
      </c>
      <c r="F107" s="12">
        <f t="shared" si="4"/>
        <v>106</v>
      </c>
      <c r="G107" s="13">
        <f t="shared" si="5"/>
        <v>7.9359372198043663E-5</v>
      </c>
      <c r="H107" s="13">
        <f t="shared" si="7"/>
        <v>0.99890112131753361</v>
      </c>
      <c r="I107" t="str">
        <f t="shared" si="6"/>
        <v>C</v>
      </c>
    </row>
    <row r="108" spans="1:9">
      <c r="A108" s="1">
        <v>4900000000119</v>
      </c>
      <c r="B108" t="s">
        <v>30</v>
      </c>
      <c r="C108" s="8">
        <v>41083</v>
      </c>
      <c r="D108" s="8">
        <v>106</v>
      </c>
      <c r="E108" s="8">
        <v>387.57547169811323</v>
      </c>
      <c r="F108" s="12">
        <f t="shared" si="4"/>
        <v>107</v>
      </c>
      <c r="G108" s="13">
        <f t="shared" si="5"/>
        <v>7.8934754212963107E-5</v>
      </c>
      <c r="H108" s="13">
        <f t="shared" si="7"/>
        <v>0.99898005607174656</v>
      </c>
      <c r="I108" t="str">
        <f t="shared" si="6"/>
        <v>C</v>
      </c>
    </row>
    <row r="109" spans="1:9">
      <c r="A109" s="1">
        <v>4900000000194</v>
      </c>
      <c r="B109" t="s">
        <v>137</v>
      </c>
      <c r="C109" s="8">
        <v>37230</v>
      </c>
      <c r="D109" s="8">
        <v>201</v>
      </c>
      <c r="E109" s="8">
        <v>185.22388059701493</v>
      </c>
      <c r="F109" s="12">
        <f t="shared" si="4"/>
        <v>108</v>
      </c>
      <c r="G109" s="13">
        <f t="shared" si="5"/>
        <v>7.1531799025110538E-5</v>
      </c>
      <c r="H109" s="13">
        <f t="shared" si="7"/>
        <v>0.99905158787077164</v>
      </c>
      <c r="I109" t="str">
        <f t="shared" si="6"/>
        <v>C</v>
      </c>
    </row>
    <row r="110" spans="1:9">
      <c r="A110" s="1">
        <v>4900000000197</v>
      </c>
      <c r="B110" t="s">
        <v>155</v>
      </c>
      <c r="C110" s="8">
        <v>35232</v>
      </c>
      <c r="D110" s="8">
        <v>109</v>
      </c>
      <c r="E110" s="8">
        <v>323.22935779816515</v>
      </c>
      <c r="F110" s="12">
        <f t="shared" si="4"/>
        <v>109</v>
      </c>
      <c r="G110" s="13">
        <f t="shared" si="5"/>
        <v>6.7692945024246427E-5</v>
      </c>
      <c r="H110" s="13">
        <f t="shared" si="7"/>
        <v>0.99911928081579593</v>
      </c>
      <c r="I110" t="str">
        <f t="shared" si="6"/>
        <v>C</v>
      </c>
    </row>
    <row r="111" spans="1:9">
      <c r="A111" s="1">
        <v>4900000000273</v>
      </c>
      <c r="B111" t="s">
        <v>46</v>
      </c>
      <c r="C111" s="10">
        <v>30978</v>
      </c>
      <c r="D111" s="10">
        <v>50</v>
      </c>
      <c r="E111" s="10">
        <v>619.55999999999995</v>
      </c>
      <c r="F111" s="12">
        <f t="shared" si="4"/>
        <v>110</v>
      </c>
      <c r="G111" s="13">
        <f t="shared" si="5"/>
        <v>5.9519529148532748E-5</v>
      </c>
      <c r="H111" s="13">
        <f t="shared" si="7"/>
        <v>0.99917880034494444</v>
      </c>
      <c r="I111" t="str">
        <f t="shared" si="6"/>
        <v>C</v>
      </c>
    </row>
    <row r="112" spans="1:9">
      <c r="A112" s="1">
        <v>4900000000062</v>
      </c>
      <c r="B112" t="s">
        <v>105</v>
      </c>
      <c r="C112" s="8">
        <v>30352</v>
      </c>
      <c r="D112" s="8">
        <v>58</v>
      </c>
      <c r="E112" s="8">
        <v>523.31034482758616</v>
      </c>
      <c r="F112" s="12">
        <f t="shared" si="4"/>
        <v>111</v>
      </c>
      <c r="G112" s="13">
        <f t="shared" si="5"/>
        <v>5.8316765082195943E-5</v>
      </c>
      <c r="H112" s="13">
        <f t="shared" si="7"/>
        <v>0.99923711711002661</v>
      </c>
      <c r="I112" t="str">
        <f t="shared" si="6"/>
        <v>C</v>
      </c>
    </row>
    <row r="113" spans="1:9">
      <c r="A113" s="1">
        <v>4900000000220</v>
      </c>
      <c r="B113" t="s">
        <v>116</v>
      </c>
      <c r="C113" s="8">
        <v>29495</v>
      </c>
      <c r="D113" s="8">
        <v>79</v>
      </c>
      <c r="E113" s="8">
        <v>373.35443037974682</v>
      </c>
      <c r="F113" s="12">
        <f t="shared" si="4"/>
        <v>112</v>
      </c>
      <c r="G113" s="13">
        <f t="shared" si="5"/>
        <v>5.6670169547290769E-5</v>
      </c>
      <c r="H113" s="13">
        <f t="shared" si="7"/>
        <v>0.99929378727957385</v>
      </c>
      <c r="I113" t="str">
        <f t="shared" si="6"/>
        <v>C</v>
      </c>
    </row>
    <row r="114" spans="1:9">
      <c r="A114" s="1">
        <v>4900000000208</v>
      </c>
      <c r="B114" t="s">
        <v>84</v>
      </c>
      <c r="C114" s="8">
        <v>29160</v>
      </c>
      <c r="D114" s="8">
        <v>199</v>
      </c>
      <c r="E114" s="8">
        <v>146.53266331658293</v>
      </c>
      <c r="F114" s="12">
        <f t="shared" si="4"/>
        <v>113</v>
      </c>
      <c r="G114" s="13">
        <f t="shared" si="5"/>
        <v>5.602651785044919E-5</v>
      </c>
      <c r="H114" s="13">
        <f t="shared" si="7"/>
        <v>0.99934981379742427</v>
      </c>
      <c r="I114" t="str">
        <f t="shared" si="6"/>
        <v>C</v>
      </c>
    </row>
    <row r="115" spans="1:9">
      <c r="A115" s="1">
        <v>4900000000238</v>
      </c>
      <c r="B115" t="s">
        <v>42</v>
      </c>
      <c r="C115" s="8">
        <v>27733</v>
      </c>
      <c r="D115" s="8">
        <v>43</v>
      </c>
      <c r="E115" s="8">
        <v>644.95348837209303</v>
      </c>
      <c r="F115" s="12">
        <f t="shared" si="4"/>
        <v>114</v>
      </c>
      <c r="G115" s="13">
        <f t="shared" si="5"/>
        <v>5.3284753756738937E-5</v>
      </c>
      <c r="H115" s="13">
        <f t="shared" si="7"/>
        <v>0.99940309855118103</v>
      </c>
      <c r="I115" t="str">
        <f t="shared" si="6"/>
        <v>C</v>
      </c>
    </row>
    <row r="116" spans="1:9">
      <c r="A116" s="1">
        <v>4900000000145</v>
      </c>
      <c r="B116" t="s">
        <v>113</v>
      </c>
      <c r="C116" s="8">
        <v>27391</v>
      </c>
      <c r="D116" s="8">
        <v>102</v>
      </c>
      <c r="E116" s="8">
        <v>268.53921568627453</v>
      </c>
      <c r="F116" s="12">
        <f t="shared" si="4"/>
        <v>115</v>
      </c>
      <c r="G116" s="13">
        <f t="shared" si="5"/>
        <v>5.2627652621455889E-5</v>
      </c>
      <c r="H116" s="13">
        <f t="shared" si="7"/>
        <v>0.99945572620380252</v>
      </c>
      <c r="I116" t="str">
        <f t="shared" si="6"/>
        <v>C</v>
      </c>
    </row>
    <row r="117" spans="1:9">
      <c r="A117" s="1">
        <v>4900000000117</v>
      </c>
      <c r="B117" t="s">
        <v>133</v>
      </c>
      <c r="C117" s="8">
        <v>25354</v>
      </c>
      <c r="D117" s="8">
        <v>80</v>
      </c>
      <c r="E117" s="8">
        <v>316.92500000000001</v>
      </c>
      <c r="F117" s="12">
        <f t="shared" si="4"/>
        <v>116</v>
      </c>
      <c r="G117" s="13">
        <f t="shared" si="5"/>
        <v>4.8713866034989327E-5</v>
      </c>
      <c r="H117" s="13">
        <f t="shared" si="7"/>
        <v>0.99950444006983752</v>
      </c>
      <c r="I117" t="str">
        <f t="shared" si="6"/>
        <v>C</v>
      </c>
    </row>
    <row r="118" spans="1:9">
      <c r="A118" s="1">
        <v>4900000000176</v>
      </c>
      <c r="B118" t="s">
        <v>81</v>
      </c>
      <c r="C118" s="8">
        <v>25235</v>
      </c>
      <c r="D118" s="8">
        <v>147</v>
      </c>
      <c r="E118" s="8">
        <v>171.66666666666666</v>
      </c>
      <c r="F118" s="12">
        <f t="shared" si="4"/>
        <v>117</v>
      </c>
      <c r="G118" s="13">
        <f t="shared" si="5"/>
        <v>4.8485225581484408E-5</v>
      </c>
      <c r="H118" s="13">
        <f t="shared" si="7"/>
        <v>0.99955292529541895</v>
      </c>
      <c r="I118" t="str">
        <f t="shared" si="6"/>
        <v>C</v>
      </c>
    </row>
    <row r="119" spans="1:9">
      <c r="A119" s="1">
        <v>4900000000022</v>
      </c>
      <c r="B119" t="s">
        <v>18</v>
      </c>
      <c r="C119" s="8">
        <v>24091</v>
      </c>
      <c r="D119" s="8">
        <v>96</v>
      </c>
      <c r="E119" s="8">
        <v>250.94791666666666</v>
      </c>
      <c r="F119" s="12">
        <f t="shared" si="4"/>
        <v>118</v>
      </c>
      <c r="G119" s="13">
        <f t="shared" si="5"/>
        <v>4.6287203070479126E-5</v>
      </c>
      <c r="H119" s="13">
        <f t="shared" si="7"/>
        <v>0.99959921249848938</v>
      </c>
      <c r="I119" t="str">
        <f t="shared" si="6"/>
        <v>C</v>
      </c>
    </row>
    <row r="120" spans="1:9">
      <c r="A120" s="1">
        <v>4900000000256</v>
      </c>
      <c r="B120" t="s">
        <v>44</v>
      </c>
      <c r="C120" s="8">
        <v>21175</v>
      </c>
      <c r="D120" s="8">
        <v>97</v>
      </c>
      <c r="E120" s="8">
        <v>218.29896907216494</v>
      </c>
      <c r="F120" s="12">
        <f t="shared" si="4"/>
        <v>119</v>
      </c>
      <c r="G120" s="13">
        <f t="shared" si="5"/>
        <v>4.0684551285434212E-5</v>
      </c>
      <c r="H120" s="13">
        <f t="shared" si="7"/>
        <v>0.99963989704977485</v>
      </c>
      <c r="I120" t="str">
        <f t="shared" si="6"/>
        <v>C</v>
      </c>
    </row>
    <row r="121" spans="1:9">
      <c r="A121" s="1">
        <v>4900000000272</v>
      </c>
      <c r="B121" t="s">
        <v>90</v>
      </c>
      <c r="C121" s="10">
        <v>19373</v>
      </c>
      <c r="D121" s="10">
        <v>32</v>
      </c>
      <c r="E121" s="10">
        <v>605.40625</v>
      </c>
      <c r="F121" s="12">
        <f t="shared" si="4"/>
        <v>120</v>
      </c>
      <c r="G121" s="13">
        <f t="shared" si="5"/>
        <v>3.7222281560931143E-5</v>
      </c>
      <c r="H121" s="13">
        <f t="shared" si="7"/>
        <v>0.99967711933133574</v>
      </c>
      <c r="I121" t="str">
        <f t="shared" si="6"/>
        <v>C</v>
      </c>
    </row>
    <row r="122" spans="1:9">
      <c r="A122" s="1">
        <v>4900000000019</v>
      </c>
      <c r="B122" t="s">
        <v>67</v>
      </c>
      <c r="C122" s="8">
        <v>16324</v>
      </c>
      <c r="D122" s="8">
        <v>59</v>
      </c>
      <c r="E122" s="8">
        <v>276.67796610169489</v>
      </c>
      <c r="F122" s="12">
        <f t="shared" si="4"/>
        <v>121</v>
      </c>
      <c r="G122" s="13">
        <f t="shared" si="5"/>
        <v>3.1364090445498374E-5</v>
      </c>
      <c r="H122" s="13">
        <f t="shared" si="7"/>
        <v>0.9997084834217812</v>
      </c>
      <c r="I122" t="str">
        <f t="shared" si="6"/>
        <v>C</v>
      </c>
    </row>
    <row r="123" spans="1:9">
      <c r="A123" s="1">
        <v>4900000000164</v>
      </c>
      <c r="B123" t="s">
        <v>136</v>
      </c>
      <c r="C123" s="8">
        <v>15296</v>
      </c>
      <c r="D123" s="8">
        <v>58</v>
      </c>
      <c r="E123" s="8">
        <v>263.72413793103448</v>
      </c>
      <c r="F123" s="12">
        <f t="shared" si="4"/>
        <v>122</v>
      </c>
      <c r="G123" s="13">
        <f t="shared" si="5"/>
        <v>2.9388944342951673E-5</v>
      </c>
      <c r="H123" s="13">
        <f t="shared" si="7"/>
        <v>0.9997378723661241</v>
      </c>
      <c r="I123" t="str">
        <f t="shared" si="6"/>
        <v>C</v>
      </c>
    </row>
    <row r="124" spans="1:9">
      <c r="A124" s="1">
        <v>4900000000177</v>
      </c>
      <c r="B124" t="s">
        <v>82</v>
      </c>
      <c r="C124" s="8">
        <v>14836</v>
      </c>
      <c r="D124" s="8">
        <v>102</v>
      </c>
      <c r="E124" s="8">
        <v>145.45098039215685</v>
      </c>
      <c r="F124" s="12">
        <f t="shared" si="4"/>
        <v>123</v>
      </c>
      <c r="G124" s="13">
        <f t="shared" si="5"/>
        <v>2.8505124102512489E-5</v>
      </c>
      <c r="H124" s="13">
        <f t="shared" si="7"/>
        <v>0.99976637749022657</v>
      </c>
      <c r="I124" t="str">
        <f t="shared" si="6"/>
        <v>C</v>
      </c>
    </row>
    <row r="125" spans="1:9">
      <c r="A125" s="1">
        <v>4900000000054</v>
      </c>
      <c r="B125" t="s">
        <v>21</v>
      </c>
      <c r="C125" s="8">
        <v>13377</v>
      </c>
      <c r="D125" s="8">
        <v>114</v>
      </c>
      <c r="E125" s="8">
        <v>117.34210526315789</v>
      </c>
      <c r="F125" s="12">
        <f t="shared" si="4"/>
        <v>124</v>
      </c>
      <c r="G125" s="13">
        <f t="shared" si="5"/>
        <v>2.5701876861641246E-5</v>
      </c>
      <c r="H125" s="13">
        <f t="shared" si="7"/>
        <v>0.99979207936708825</v>
      </c>
      <c r="I125" t="str">
        <f t="shared" si="6"/>
        <v>C</v>
      </c>
    </row>
    <row r="126" spans="1:9">
      <c r="A126" s="1">
        <v>4900000000113</v>
      </c>
      <c r="B126" t="s">
        <v>76</v>
      </c>
      <c r="C126" s="8">
        <v>13233</v>
      </c>
      <c r="D126" s="8">
        <v>67</v>
      </c>
      <c r="E126" s="8">
        <v>197.50746268656715</v>
      </c>
      <c r="F126" s="12">
        <f t="shared" si="4"/>
        <v>125</v>
      </c>
      <c r="G126" s="13">
        <f t="shared" si="5"/>
        <v>2.5425202699416806E-5</v>
      </c>
      <c r="H126" s="13">
        <f t="shared" si="7"/>
        <v>0.99981750456978769</v>
      </c>
      <c r="I126" t="str">
        <f t="shared" si="6"/>
        <v>C</v>
      </c>
    </row>
    <row r="127" spans="1:9">
      <c r="A127" s="1">
        <v>4900000000118</v>
      </c>
      <c r="B127" t="s">
        <v>111</v>
      </c>
      <c r="C127" s="8">
        <v>11888</v>
      </c>
      <c r="D127" s="8">
        <v>43</v>
      </c>
      <c r="E127" s="8">
        <v>276.46511627906978</v>
      </c>
      <c r="F127" s="12">
        <f t="shared" si="4"/>
        <v>126</v>
      </c>
      <c r="G127" s="13">
        <f t="shared" si="5"/>
        <v>2.2840989170306583E-5</v>
      </c>
      <c r="H127" s="13">
        <f t="shared" si="7"/>
        <v>0.99984034555895795</v>
      </c>
      <c r="I127" t="str">
        <f t="shared" si="6"/>
        <v>C</v>
      </c>
    </row>
    <row r="128" spans="1:9">
      <c r="A128" s="1">
        <v>4900000000101</v>
      </c>
      <c r="B128" t="s">
        <v>28</v>
      </c>
      <c r="C128" s="8">
        <v>11803</v>
      </c>
      <c r="D128" s="8">
        <v>34</v>
      </c>
      <c r="E128" s="8">
        <v>347.14705882352939</v>
      </c>
      <c r="F128" s="12">
        <f t="shared" si="4"/>
        <v>127</v>
      </c>
      <c r="G128" s="13">
        <f t="shared" si="5"/>
        <v>2.2677674560660212E-5</v>
      </c>
      <c r="H128" s="13">
        <f t="shared" si="7"/>
        <v>0.99986302323351861</v>
      </c>
      <c r="I128" t="str">
        <f t="shared" si="6"/>
        <v>C</v>
      </c>
    </row>
    <row r="129" spans="1:9">
      <c r="A129" s="1">
        <v>4900000000259</v>
      </c>
      <c r="B129" t="s">
        <v>87</v>
      </c>
      <c r="C129" s="8">
        <v>10997</v>
      </c>
      <c r="D129" s="8">
        <v>24</v>
      </c>
      <c r="E129" s="8">
        <v>458.20833333333331</v>
      </c>
      <c r="F129" s="12">
        <f t="shared" si="4"/>
        <v>128</v>
      </c>
      <c r="G129" s="13">
        <f t="shared" si="5"/>
        <v>2.1129067791542857E-5</v>
      </c>
      <c r="H129" s="13">
        <f t="shared" si="7"/>
        <v>0.99988415230131011</v>
      </c>
      <c r="I129" t="str">
        <f t="shared" si="6"/>
        <v>C</v>
      </c>
    </row>
    <row r="130" spans="1:9">
      <c r="A130" s="1">
        <v>4900000000243</v>
      </c>
      <c r="B130" t="s">
        <v>138</v>
      </c>
      <c r="C130" s="8">
        <v>9998</v>
      </c>
      <c r="D130" s="8">
        <v>34</v>
      </c>
      <c r="E130" s="8">
        <v>294.05882352941177</v>
      </c>
      <c r="F130" s="12">
        <f t="shared" si="4"/>
        <v>129</v>
      </c>
      <c r="G130" s="13">
        <f t="shared" si="5"/>
        <v>1.9209640791110801E-5</v>
      </c>
      <c r="H130" s="13">
        <f t="shared" si="7"/>
        <v>0.99990336194210128</v>
      </c>
      <c r="I130" t="str">
        <f t="shared" si="6"/>
        <v>C</v>
      </c>
    </row>
    <row r="131" spans="1:9">
      <c r="A131" s="1">
        <v>4900000000110</v>
      </c>
      <c r="B131" t="s">
        <v>132</v>
      </c>
      <c r="C131" s="8">
        <v>8911</v>
      </c>
      <c r="D131" s="8">
        <v>91</v>
      </c>
      <c r="E131" s="8">
        <v>97.92307692307692</v>
      </c>
      <c r="F131" s="12">
        <f t="shared" ref="F131:F145" si="8">RANK(C131,$C$2:$C$145,)</f>
        <v>130</v>
      </c>
      <c r="G131" s="13">
        <f t="shared" ref="G131:G145" si="9">C131/$C$146</f>
        <v>1.7121135135986034E-5</v>
      </c>
      <c r="H131" s="13">
        <f t="shared" si="7"/>
        <v>0.99992048307723724</v>
      </c>
      <c r="I131" t="str">
        <f t="shared" ref="I131:I145" si="10">IF(H131&lt;0.85,"A",IF(H131&lt;0.95,"B","C"))</f>
        <v>C</v>
      </c>
    </row>
    <row r="132" spans="1:9">
      <c r="A132" s="1">
        <v>4900000000021</v>
      </c>
      <c r="B132" t="s">
        <v>101</v>
      </c>
      <c r="C132" s="8">
        <v>5960</v>
      </c>
      <c r="D132" s="8">
        <v>20</v>
      </c>
      <c r="E132" s="8">
        <v>298</v>
      </c>
      <c r="F132" s="12">
        <f t="shared" si="8"/>
        <v>131</v>
      </c>
      <c r="G132" s="13">
        <f t="shared" si="9"/>
        <v>1.1451236158733784E-5</v>
      </c>
      <c r="H132" s="13">
        <f t="shared" ref="H132:H145" si="11">H131+G132</f>
        <v>0.999931934313396</v>
      </c>
      <c r="I132" t="str">
        <f t="shared" si="10"/>
        <v>C</v>
      </c>
    </row>
    <row r="133" spans="1:9">
      <c r="A133" s="1">
        <v>4900000000092</v>
      </c>
      <c r="B133" t="s">
        <v>74</v>
      </c>
      <c r="C133" s="8">
        <v>5953</v>
      </c>
      <c r="D133" s="8">
        <v>71</v>
      </c>
      <c r="E133" s="8">
        <v>83.845070422535215</v>
      </c>
      <c r="F133" s="12">
        <f t="shared" si="8"/>
        <v>132</v>
      </c>
      <c r="G133" s="13">
        <f t="shared" si="9"/>
        <v>1.143778672029232E-5</v>
      </c>
      <c r="H133" s="13">
        <f t="shared" si="11"/>
        <v>0.9999433721001163</v>
      </c>
      <c r="I133" t="str">
        <f t="shared" si="10"/>
        <v>C</v>
      </c>
    </row>
    <row r="134" spans="1:9">
      <c r="A134" s="1">
        <v>4900000000091</v>
      </c>
      <c r="B134" t="s">
        <v>108</v>
      </c>
      <c r="C134" s="8">
        <v>5670</v>
      </c>
      <c r="D134" s="8">
        <v>57</v>
      </c>
      <c r="E134" s="8">
        <v>99.473684210526315</v>
      </c>
      <c r="F134" s="12">
        <f t="shared" si="8"/>
        <v>133</v>
      </c>
      <c r="G134" s="13">
        <f t="shared" si="9"/>
        <v>1.0894045137587342E-5</v>
      </c>
      <c r="H134" s="13">
        <f t="shared" si="11"/>
        <v>0.99995426614525385</v>
      </c>
      <c r="I134" t="str">
        <f t="shared" si="10"/>
        <v>C</v>
      </c>
    </row>
    <row r="135" spans="1:9">
      <c r="A135" s="1">
        <v>4900000000058</v>
      </c>
      <c r="B135" t="s">
        <v>128</v>
      </c>
      <c r="C135" s="8">
        <v>5132</v>
      </c>
      <c r="D135" s="8">
        <v>9</v>
      </c>
      <c r="E135" s="8">
        <v>570.22222222222217</v>
      </c>
      <c r="F135" s="12">
        <f t="shared" si="8"/>
        <v>134</v>
      </c>
      <c r="G135" s="13">
        <f t="shared" si="9"/>
        <v>9.8603597259432525E-6</v>
      </c>
      <c r="H135" s="13">
        <f t="shared" si="11"/>
        <v>0.99996412650497979</v>
      </c>
      <c r="I135" t="str">
        <f t="shared" si="10"/>
        <v>C</v>
      </c>
    </row>
    <row r="136" spans="1:9">
      <c r="A136" s="1">
        <v>4900000000065</v>
      </c>
      <c r="B136" t="s">
        <v>23</v>
      </c>
      <c r="C136" s="8">
        <v>4860</v>
      </c>
      <c r="D136" s="8">
        <v>9</v>
      </c>
      <c r="E136" s="8">
        <v>540</v>
      </c>
      <c r="F136" s="12">
        <f t="shared" si="8"/>
        <v>135</v>
      </c>
      <c r="G136" s="13">
        <f t="shared" si="9"/>
        <v>9.337752975074865E-6</v>
      </c>
      <c r="H136" s="13">
        <f t="shared" si="11"/>
        <v>0.99997346425795486</v>
      </c>
      <c r="I136" t="str">
        <f t="shared" si="10"/>
        <v>C</v>
      </c>
    </row>
    <row r="137" spans="1:9">
      <c r="A137" s="1">
        <v>4900000000198</v>
      </c>
      <c r="B137" t="s">
        <v>156</v>
      </c>
      <c r="C137" s="8">
        <v>4783</v>
      </c>
      <c r="D137" s="8">
        <v>27</v>
      </c>
      <c r="E137" s="8">
        <v>177.14814814814815</v>
      </c>
      <c r="F137" s="12">
        <f t="shared" si="8"/>
        <v>136</v>
      </c>
      <c r="G137" s="13">
        <f t="shared" si="9"/>
        <v>9.1898091522187402E-6</v>
      </c>
      <c r="H137" s="13">
        <f t="shared" si="11"/>
        <v>0.99998265406710707</v>
      </c>
      <c r="I137" t="str">
        <f t="shared" si="10"/>
        <v>C</v>
      </c>
    </row>
    <row r="138" spans="1:9">
      <c r="A138" s="1">
        <v>4900000000236</v>
      </c>
      <c r="B138" t="s">
        <v>41</v>
      </c>
      <c r="C138" s="8">
        <v>4128</v>
      </c>
      <c r="D138" s="8">
        <v>9</v>
      </c>
      <c r="E138" s="8">
        <v>458.66666666666669</v>
      </c>
      <c r="F138" s="12">
        <f t="shared" si="8"/>
        <v>137</v>
      </c>
      <c r="G138" s="13">
        <f t="shared" si="9"/>
        <v>7.9313259837672921E-6</v>
      </c>
      <c r="H138" s="13">
        <f t="shared" si="11"/>
        <v>0.99999058539309083</v>
      </c>
      <c r="I138" t="str">
        <f t="shared" si="10"/>
        <v>C</v>
      </c>
    </row>
    <row r="139" spans="1:9">
      <c r="A139" s="1">
        <v>4900000000205</v>
      </c>
      <c r="B139" t="s">
        <v>39</v>
      </c>
      <c r="C139" s="8">
        <v>2738</v>
      </c>
      <c r="D139" s="8">
        <v>14</v>
      </c>
      <c r="E139" s="8">
        <v>195.57142857142858</v>
      </c>
      <c r="F139" s="12">
        <f t="shared" si="8"/>
        <v>138</v>
      </c>
      <c r="G139" s="13">
        <f t="shared" si="9"/>
        <v>5.2606517789619301E-6</v>
      </c>
      <c r="H139" s="13">
        <f t="shared" si="11"/>
        <v>0.9999958460448698</v>
      </c>
      <c r="I139" t="str">
        <f t="shared" si="10"/>
        <v>C</v>
      </c>
    </row>
    <row r="140" spans="1:9">
      <c r="A140" s="1">
        <v>4900000000170</v>
      </c>
      <c r="B140" t="s">
        <v>79</v>
      </c>
      <c r="C140" s="8">
        <v>792</v>
      </c>
      <c r="D140" s="8">
        <v>4</v>
      </c>
      <c r="E140" s="8">
        <v>198</v>
      </c>
      <c r="F140" s="12">
        <f t="shared" si="8"/>
        <v>139</v>
      </c>
      <c r="G140" s="13">
        <f t="shared" si="9"/>
        <v>1.5217078922344223E-6</v>
      </c>
      <c r="H140" s="13">
        <f t="shared" si="11"/>
        <v>0.99999736775276205</v>
      </c>
      <c r="I140" t="str">
        <f t="shared" si="10"/>
        <v>C</v>
      </c>
    </row>
    <row r="141" spans="1:9">
      <c r="A141" s="1">
        <v>4900000000063</v>
      </c>
      <c r="B141" t="s">
        <v>71</v>
      </c>
      <c r="C141" s="8">
        <v>377</v>
      </c>
      <c r="D141" s="8">
        <v>2</v>
      </c>
      <c r="E141" s="8">
        <v>188.5</v>
      </c>
      <c r="F141" s="12">
        <f t="shared" si="8"/>
        <v>140</v>
      </c>
      <c r="G141" s="13">
        <f t="shared" si="9"/>
        <v>7.2434832749037529E-7</v>
      </c>
      <c r="H141" s="13">
        <f t="shared" si="11"/>
        <v>0.99999809210108959</v>
      </c>
      <c r="I141" t="str">
        <f t="shared" si="10"/>
        <v>C</v>
      </c>
    </row>
    <row r="142" spans="1:9">
      <c r="A142" s="1">
        <v>4900000000201</v>
      </c>
      <c r="B142" t="s">
        <v>157</v>
      </c>
      <c r="C142" s="8">
        <v>344</v>
      </c>
      <c r="D142" s="8">
        <v>5</v>
      </c>
      <c r="E142" s="8">
        <v>68.8</v>
      </c>
      <c r="F142" s="12">
        <f t="shared" si="8"/>
        <v>141</v>
      </c>
      <c r="G142" s="13">
        <f t="shared" si="9"/>
        <v>6.6094383198060768E-7</v>
      </c>
      <c r="H142" s="13">
        <f t="shared" si="11"/>
        <v>0.99999875304492158</v>
      </c>
      <c r="I142" t="str">
        <f t="shared" si="10"/>
        <v>C</v>
      </c>
    </row>
    <row r="143" spans="1:9">
      <c r="A143" s="1">
        <v>4900000000253</v>
      </c>
      <c r="B143" t="s">
        <v>86</v>
      </c>
      <c r="C143" s="8">
        <v>262</v>
      </c>
      <c r="D143" s="8">
        <v>3</v>
      </c>
      <c r="E143" s="8">
        <v>87.333333333333329</v>
      </c>
      <c r="F143" s="12">
        <f t="shared" si="8"/>
        <v>142</v>
      </c>
      <c r="G143" s="13">
        <f t="shared" si="9"/>
        <v>5.0339326738057916E-7</v>
      </c>
      <c r="H143" s="13">
        <f t="shared" si="11"/>
        <v>0.99999925643818899</v>
      </c>
      <c r="I143" t="str">
        <f t="shared" si="10"/>
        <v>C</v>
      </c>
    </row>
    <row r="144" spans="1:9">
      <c r="A144" s="1">
        <v>4900000000171</v>
      </c>
      <c r="B144" t="s">
        <v>36</v>
      </c>
      <c r="C144" s="10">
        <v>218</v>
      </c>
      <c r="D144" s="10">
        <v>1</v>
      </c>
      <c r="E144" s="10">
        <v>218</v>
      </c>
      <c r="F144" s="12">
        <f t="shared" si="8"/>
        <v>143</v>
      </c>
      <c r="G144" s="13">
        <f t="shared" si="9"/>
        <v>4.1885394003422232E-7</v>
      </c>
      <c r="H144" s="13">
        <f t="shared" si="11"/>
        <v>0.99999967529212908</v>
      </c>
      <c r="I144" t="str">
        <f t="shared" si="10"/>
        <v>C</v>
      </c>
    </row>
    <row r="145" spans="1:9">
      <c r="A145" s="1">
        <v>4900000000064</v>
      </c>
      <c r="B145" t="s">
        <v>22</v>
      </c>
      <c r="C145" s="10">
        <v>169</v>
      </c>
      <c r="D145" s="10">
        <v>1</v>
      </c>
      <c r="E145" s="10">
        <v>169</v>
      </c>
      <c r="F145" s="12">
        <f t="shared" si="8"/>
        <v>144</v>
      </c>
      <c r="G145" s="13">
        <f t="shared" si="9"/>
        <v>3.2470787094396137E-7</v>
      </c>
      <c r="H145" s="13">
        <f t="shared" si="11"/>
        <v>1</v>
      </c>
      <c r="I145" t="str">
        <f t="shared" si="10"/>
        <v>C</v>
      </c>
    </row>
    <row r="146" spans="1:9">
      <c r="C146" s="8">
        <f>SUM(C2:C145)</f>
        <v>520467827</v>
      </c>
    </row>
  </sheetData>
  <phoneticPr fontId="2"/>
  <pageMargins left="0.75" right="0.75" top="1" bottom="1" header="0.51200000000000001" footer="0.51200000000000001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小売業データ</vt:lpstr>
      <vt:lpstr>市場データ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 miyatsu</dc:creator>
  <cp:lastModifiedBy>笹川　高聖</cp:lastModifiedBy>
  <dcterms:created xsi:type="dcterms:W3CDTF">2016-02-16T02:53:46Z</dcterms:created>
  <dcterms:modified xsi:type="dcterms:W3CDTF">2023-04-28T08:35:27Z</dcterms:modified>
</cp:coreProperties>
</file>