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ei/Documents/大学/3年前期/データマイニング/第3回/"/>
    </mc:Choice>
  </mc:AlternateContent>
  <xr:revisionPtr revIDLastSave="0" documentId="13_ncr:1_{D7596963-6F3F-6146-AD89-BAE81E011CE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別販売金額データと来店客数データ" sheetId="1" r:id="rId1"/>
  </sheets>
  <definedNames>
    <definedName name="_xlchart.v1.0" hidden="1">週別販売金額データと来店客数データ!$G$4:$G$55</definedName>
    <definedName name="_xlchart.v1.1" hidden="1">週別販売金額データと来店客数データ!$K$4:$K$55</definedName>
    <definedName name="_xlchart.v1.2" hidden="1">週別販売金額データと来店客数データ!$G$4:$G$55</definedName>
    <definedName name="_xlchart.v1.3" hidden="1">週別販売金額データと来店客数データ!$K$4:$K$55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H4" i="1"/>
  <c r="E58" i="1"/>
  <c r="D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F58" i="1" l="1"/>
</calcChain>
</file>

<file path=xl/sharedStrings.xml><?xml version="1.0" encoding="utf-8"?>
<sst xmlns="http://schemas.openxmlformats.org/spreadsheetml/2006/main" count="39" uniqueCount="25">
  <si>
    <t>月</t>
    <rPh sb="0" eb="1">
      <t>ツキ</t>
    </rPh>
    <phoneticPr fontId="2"/>
  </si>
  <si>
    <t>週番号</t>
    <rPh sb="0" eb="1">
      <t>シュウ</t>
    </rPh>
    <rPh sb="1" eb="3">
      <t>バンゴウ</t>
    </rPh>
    <phoneticPr fontId="2"/>
  </si>
  <si>
    <t>金額</t>
  </si>
  <si>
    <t>来店客数</t>
  </si>
  <si>
    <t>金額PI</t>
    <rPh sb="0" eb="2">
      <t>キンガク</t>
    </rPh>
    <phoneticPr fontId="2"/>
  </si>
  <si>
    <t>金額PI指数</t>
    <rPh sb="0" eb="2">
      <t>キンガク</t>
    </rPh>
    <rPh sb="4" eb="6">
      <t>シスウ</t>
    </rPh>
    <phoneticPr fontId="2"/>
  </si>
  <si>
    <t>前年</t>
    <rPh sb="0" eb="1">
      <t>ゼン</t>
    </rPh>
    <rPh sb="1" eb="2">
      <t>ネン</t>
    </rPh>
    <phoneticPr fontId="2"/>
  </si>
  <si>
    <t>12月</t>
  </si>
  <si>
    <t>金額PI移動平均（基準値100）</t>
    <rPh sb="0" eb="2">
      <t>キンガク</t>
    </rPh>
    <rPh sb="4" eb="6">
      <t>イドウ</t>
    </rPh>
    <rPh sb="6" eb="8">
      <t>ヘイキン</t>
    </rPh>
    <rPh sb="9" eb="11">
      <t>キジュン</t>
    </rPh>
    <rPh sb="11" eb="12">
      <t>チ</t>
    </rPh>
    <phoneticPr fontId="2"/>
  </si>
  <si>
    <t>金額PI移動平均</t>
    <rPh sb="0" eb="2">
      <t>キンガク</t>
    </rPh>
    <rPh sb="4" eb="6">
      <t>イドウ</t>
    </rPh>
    <rPh sb="6" eb="8">
      <t>ヘイキン</t>
    </rPh>
    <phoneticPr fontId="2"/>
  </si>
  <si>
    <t>当年</t>
    <rPh sb="0" eb="2">
      <t>トウネン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</si>
  <si>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</si>
  <si>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</si>
  <si>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</si>
  <si>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</si>
  <si>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</si>
  <si>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</si>
  <si>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</si>
  <si>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</si>
  <si>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</si>
  <si>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</si>
  <si>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</si>
  <si>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翌年</t>
    <rPh sb="0" eb="2">
      <t>ヨクネン</t>
    </rPh>
    <phoneticPr fontId="2"/>
  </si>
  <si>
    <t>当年合計</t>
    <rPh sb="0" eb="1">
      <t>トウ</t>
    </rPh>
    <rPh sb="2" eb="4">
      <t>ゴウケイ</t>
    </rPh>
    <phoneticPr fontId="2"/>
  </si>
  <si>
    <t>--------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</si>
</sst>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83" formatCode="#,##0.000000;[Red]\-#,##0.000000"/>
  </numFmts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8" fontId="0" fillId="0" borderId="2" xfId="1" applyFont="1" applyFill="1" applyBorder="1" applyAlignment="1" applyProtection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38" fontId="0" fillId="0" borderId="4" xfId="1" applyFont="1" applyFill="1" applyBorder="1" applyAlignment="1" applyProtection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 applyProtection="1">
      <alignment horizontal="center"/>
      <protection locked="0"/>
    </xf>
    <xf numFmtId="38" fontId="0" fillId="0" borderId="6" xfId="1" applyFont="1" applyFill="1" applyBorder="1" applyProtection="1">
      <protection locked="0"/>
    </xf>
    <xf numFmtId="176" fontId="0" fillId="0" borderId="6" xfId="1" applyNumberFormat="1" applyFont="1" applyFill="1" applyBorder="1"/>
    <xf numFmtId="49" fontId="0" fillId="0" borderId="6" xfId="0" applyNumberFormat="1" applyBorder="1" applyAlignment="1" applyProtection="1">
      <alignment horizontal="right"/>
      <protection locked="0"/>
    </xf>
    <xf numFmtId="49" fontId="0" fillId="0" borderId="2" xfId="0" applyNumberFormat="1" applyBorder="1" applyAlignment="1" applyProtection="1">
      <alignment horizontal="center"/>
      <protection locked="0"/>
    </xf>
    <xf numFmtId="38" fontId="0" fillId="0" borderId="2" xfId="1" applyFont="1" applyFill="1" applyBorder="1" applyProtection="1">
      <protection locked="0"/>
    </xf>
    <xf numFmtId="49" fontId="0" fillId="0" borderId="2" xfId="0" applyNumberFormat="1" applyBorder="1" applyAlignment="1" applyProtection="1">
      <alignment horizontal="right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38" fontId="0" fillId="0" borderId="4" xfId="1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38" fontId="0" fillId="0" borderId="6" xfId="1" applyFont="1" applyFill="1" applyBorder="1"/>
    <xf numFmtId="176" fontId="0" fillId="0" borderId="6" xfId="1" applyNumberFormat="1" applyFont="1" applyFill="1" applyBorder="1" applyAlignment="1">
      <alignment horizontal="right"/>
    </xf>
    <xf numFmtId="0" fontId="3" fillId="0" borderId="0" xfId="0" applyFont="1"/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8" fontId="0" fillId="0" borderId="0" xfId="0" applyNumberFormat="1"/>
    <xf numFmtId="183" fontId="0" fillId="0" borderId="2" xfId="1" applyNumberFormat="1" applyFont="1" applyFill="1" applyBorder="1"/>
    <xf numFmtId="0" fontId="0" fillId="0" borderId="0" xfId="0" quotePrefix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指数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週別販売金額データと来店客数データ!$G$4:$G$55</c:f>
              <c:numCache>
                <c:formatCode>#,##0.000000;[Red]\-#,##0.000000</c:formatCode>
                <c:ptCount val="52"/>
                <c:pt idx="0">
                  <c:v>83.883172789403375</c:v>
                </c:pt>
                <c:pt idx="1">
                  <c:v>73.957497787284453</c:v>
                </c:pt>
                <c:pt idx="2">
                  <c:v>85.917324046941985</c:v>
                </c:pt>
                <c:pt idx="3">
                  <c:v>89.964774042091619</c:v>
                </c:pt>
                <c:pt idx="4">
                  <c:v>72.490568675479267</c:v>
                </c:pt>
                <c:pt idx="5">
                  <c:v>78.501546945209483</c:v>
                </c:pt>
                <c:pt idx="6">
                  <c:v>38.604522204105947</c:v>
                </c:pt>
                <c:pt idx="7">
                  <c:v>103.5224765658447</c:v>
                </c:pt>
                <c:pt idx="8">
                  <c:v>75.400795502085856</c:v>
                </c:pt>
                <c:pt idx="9">
                  <c:v>78.456319826039177</c:v>
                </c:pt>
                <c:pt idx="10">
                  <c:v>82.516573874587124</c:v>
                </c:pt>
                <c:pt idx="11">
                  <c:v>74.817966863659464</c:v>
                </c:pt>
                <c:pt idx="12">
                  <c:v>76.58888650381455</c:v>
                </c:pt>
                <c:pt idx="13">
                  <c:v>114.23035937162393</c:v>
                </c:pt>
                <c:pt idx="14">
                  <c:v>94.594646363185547</c:v>
                </c:pt>
                <c:pt idx="15">
                  <c:v>75.516657098856385</c:v>
                </c:pt>
                <c:pt idx="16">
                  <c:v>89.395057891190632</c:v>
                </c:pt>
                <c:pt idx="17">
                  <c:v>77.756936387775227</c:v>
                </c:pt>
                <c:pt idx="18">
                  <c:v>108.53212216353789</c:v>
                </c:pt>
                <c:pt idx="19">
                  <c:v>101.08544581134313</c:v>
                </c:pt>
                <c:pt idx="20">
                  <c:v>101.65958300316748</c:v>
                </c:pt>
                <c:pt idx="21">
                  <c:v>121.24750533360206</c:v>
                </c:pt>
                <c:pt idx="22">
                  <c:v>94.277306670247157</c:v>
                </c:pt>
                <c:pt idx="23">
                  <c:v>90.602213228102769</c:v>
                </c:pt>
                <c:pt idx="24">
                  <c:v>110.97581401705257</c:v>
                </c:pt>
                <c:pt idx="25">
                  <c:v>108.17366028734399</c:v>
                </c:pt>
                <c:pt idx="26">
                  <c:v>117.97965095747966</c:v>
                </c:pt>
                <c:pt idx="27">
                  <c:v>125.16768062659193</c:v>
                </c:pt>
                <c:pt idx="28">
                  <c:v>99.273765304084876</c:v>
                </c:pt>
                <c:pt idx="29">
                  <c:v>176.11249695590965</c:v>
                </c:pt>
                <c:pt idx="30">
                  <c:v>111.60524767938627</c:v>
                </c:pt>
                <c:pt idx="31">
                  <c:v>129.15373519498198</c:v>
                </c:pt>
                <c:pt idx="32">
                  <c:v>126.92265472798641</c:v>
                </c:pt>
                <c:pt idx="33">
                  <c:v>133.05279076483208</c:v>
                </c:pt>
                <c:pt idx="34">
                  <c:v>140.68767600563646</c:v>
                </c:pt>
                <c:pt idx="35">
                  <c:v>108.33578817140848</c:v>
                </c:pt>
                <c:pt idx="36">
                  <c:v>99.313433699564044</c:v>
                </c:pt>
                <c:pt idx="37">
                  <c:v>123.38775096761287</c:v>
                </c:pt>
                <c:pt idx="38">
                  <c:v>111.80261804770623</c:v>
                </c:pt>
                <c:pt idx="39">
                  <c:v>179.09367975802655</c:v>
                </c:pt>
                <c:pt idx="40">
                  <c:v>115.81934178623979</c:v>
                </c:pt>
                <c:pt idx="41">
                  <c:v>87.501561140578474</c:v>
                </c:pt>
                <c:pt idx="42">
                  <c:v>119.90482271944471</c:v>
                </c:pt>
                <c:pt idx="43">
                  <c:v>105.25670924665872</c:v>
                </c:pt>
                <c:pt idx="44">
                  <c:v>95.372407554413044</c:v>
                </c:pt>
                <c:pt idx="45">
                  <c:v>114.22161917633188</c:v>
                </c:pt>
                <c:pt idx="46">
                  <c:v>98.885103748547621</c:v>
                </c:pt>
                <c:pt idx="47">
                  <c:v>79.772318549928173</c:v>
                </c:pt>
                <c:pt idx="48">
                  <c:v>75.389391206842831</c:v>
                </c:pt>
                <c:pt idx="49">
                  <c:v>79.001122667183338</c:v>
                </c:pt>
                <c:pt idx="50">
                  <c:v>74.207905817881084</c:v>
                </c:pt>
                <c:pt idx="51">
                  <c:v>70.108994271166765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5-F84C-89A8-0AED6B145F1D}"/>
            </c:ext>
          </c:extLst>
        </c:ser>
        <c:ser>
          <c:idx val="1"/>
          <c:order val="1"/>
          <c:tx>
            <c:v>移動平均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週別販売金額データと来店客数データ!$K$4:$K$55</c:f>
              <c:numCache>
                <c:formatCode>#,##0.0;[Red]\-#,##0.0</c:formatCode>
                <c:ptCount val="52"/>
                <c:pt idx="0">
                  <c:v>79.225651326484268</c:v>
                </c:pt>
                <c:pt idx="1">
                  <c:v>80.307801080308479</c:v>
                </c:pt>
                <c:pt idx="2">
                  <c:v>81.242667468240143</c:v>
                </c:pt>
                <c:pt idx="3">
                  <c:v>80.166342299401364</c:v>
                </c:pt>
                <c:pt idx="4">
                  <c:v>73.095747182765663</c:v>
                </c:pt>
                <c:pt idx="5">
                  <c:v>76.6167776865462</c:v>
                </c:pt>
                <c:pt idx="6">
                  <c:v>73.703981978545059</c:v>
                </c:pt>
                <c:pt idx="7">
                  <c:v>74.897132208657041</c:v>
                </c:pt>
                <c:pt idx="8">
                  <c:v>75.700137594532563</c:v>
                </c:pt>
                <c:pt idx="9">
                  <c:v>82.94282652644327</c:v>
                </c:pt>
                <c:pt idx="10">
                  <c:v>77.55610851403722</c:v>
                </c:pt>
                <c:pt idx="11">
                  <c:v>85.32202128794485</c:v>
                </c:pt>
                <c:pt idx="12">
                  <c:v>88.549686595374126</c:v>
                </c:pt>
                <c:pt idx="13">
                  <c:v>87.149703240227979</c:v>
                </c:pt>
                <c:pt idx="14">
                  <c:v>90.065121445734206</c:v>
                </c:pt>
                <c:pt idx="15">
                  <c:v>90.298731422526345</c:v>
                </c:pt>
                <c:pt idx="16">
                  <c:v>89.159083980909131</c:v>
                </c:pt>
                <c:pt idx="17">
                  <c:v>90.457243870540651</c:v>
                </c:pt>
                <c:pt idx="18">
                  <c:v>95.685829051402862</c:v>
                </c:pt>
                <c:pt idx="19">
                  <c:v>102.05631853988515</c:v>
                </c:pt>
                <c:pt idx="20">
                  <c:v>105.36039259637955</c:v>
                </c:pt>
                <c:pt idx="21">
                  <c:v>101.77441080929252</c:v>
                </c:pt>
                <c:pt idx="22">
                  <c:v>103.75248445043442</c:v>
                </c:pt>
                <c:pt idx="23">
                  <c:v>105.0552999072697</c:v>
                </c:pt>
                <c:pt idx="24">
                  <c:v>104.40172903204522</c:v>
                </c:pt>
                <c:pt idx="25">
                  <c:v>110.57980382331418</c:v>
                </c:pt>
                <c:pt idx="26">
                  <c:v>112.31411423851061</c:v>
                </c:pt>
                <c:pt idx="27">
                  <c:v>125.34145082628201</c:v>
                </c:pt>
                <c:pt idx="28">
                  <c:v>126.02776830469047</c:v>
                </c:pt>
                <c:pt idx="29">
                  <c:v>128.26258515219095</c:v>
                </c:pt>
                <c:pt idx="30">
                  <c:v>128.61357997246984</c:v>
                </c:pt>
                <c:pt idx="31">
                  <c:v>135.36938506461925</c:v>
                </c:pt>
                <c:pt idx="32">
                  <c:v>128.28442087456466</c:v>
                </c:pt>
                <c:pt idx="33">
                  <c:v>127.63052897296907</c:v>
                </c:pt>
                <c:pt idx="34">
                  <c:v>121.6624686738855</c:v>
                </c:pt>
                <c:pt idx="35">
                  <c:v>120.95548792181077</c:v>
                </c:pt>
                <c:pt idx="36">
                  <c:v>116.70545337838561</c:v>
                </c:pt>
                <c:pt idx="37">
                  <c:v>124.38665412886363</c:v>
                </c:pt>
                <c:pt idx="38">
                  <c:v>125.88336485182988</c:v>
                </c:pt>
                <c:pt idx="39">
                  <c:v>123.5209903400328</c:v>
                </c:pt>
                <c:pt idx="40">
                  <c:v>122.82440469039916</c:v>
                </c:pt>
                <c:pt idx="41">
                  <c:v>121.51522293018965</c:v>
                </c:pt>
                <c:pt idx="42">
                  <c:v>104.77096848946694</c:v>
                </c:pt>
                <c:pt idx="43">
                  <c:v>104.45142396748535</c:v>
                </c:pt>
                <c:pt idx="44">
                  <c:v>106.72813248907919</c:v>
                </c:pt>
                <c:pt idx="45">
                  <c:v>98.701631655175888</c:v>
                </c:pt>
                <c:pt idx="46">
                  <c:v>92.728168047212719</c:v>
                </c:pt>
                <c:pt idx="47">
                  <c:v>89.453911069766761</c:v>
                </c:pt>
                <c:pt idx="48">
                  <c:v>81.451168398076604</c:v>
                </c:pt>
                <c:pt idx="49">
                  <c:v>75.695946502600435</c:v>
                </c:pt>
                <c:pt idx="50">
                  <c:v>78.754536048243352</c:v>
                </c:pt>
                <c:pt idx="51">
                  <c:v>80.684414392795517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5-F84C-89A8-0AED6B14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03376"/>
        <c:axId val="326898832"/>
      </c:lineChart>
      <c:catAx>
        <c:axId val="326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898832"/>
        <c:crosses val="autoZero"/>
        <c:auto val="1"/>
        <c:lblAlgn val="ctr"/>
        <c:lblOffset val="100"/>
        <c:noMultiLvlLbl val="0"/>
      </c:catAx>
      <c:valAx>
        <c:axId val="326898832"/>
        <c:scaling>
          <c:orientation val="minMax"/>
          <c:max val="1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;[Red]\-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9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646043</xdr:colOff>
      <xdr:row>2</xdr:row>
      <xdr:rowOff>86138</xdr:rowOff>
    </xdr:from>
    <xdr:to>
      <xdr:col>18</xdr:col>
      <xdr:colOff>425174</xdr:colOff>
      <xdr:row>17</xdr:row>
      <xdr:rowOff>145773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55B1BE-BFA0-7261-4735-9692F0D4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9"/>
  <sheetViews>
    <sheetView tabSelected="1" topLeftCell="C1" zoomScale="115" zoomScaleNormal="115" workbookViewId="0">
      <selection activeCell="R20" sqref="R20"/>
    </sheetView>
  </sheetViews>
  <sheetFormatPr baseColWidth="10" defaultColWidth="9" defaultRowHeight="14"/>
  <cols>
    <col min="1" max="1" width="8.1640625" customWidth="1"/>
    <col min="2" max="2" width="5.33203125" bestFit="1" customWidth="1"/>
    <col min="3" max="3" width="6.6640625" customWidth="1"/>
    <col min="4" max="4" width="10.6640625" bestFit="1" customWidth="1"/>
    <col min="5" max="5" width="9.6640625" bestFit="1" customWidth="1"/>
    <col min="6" max="6" width="9.6640625" customWidth="1"/>
    <col min="7" max="7" width="10.6640625" customWidth="1"/>
    <col min="9" max="9" width="4.6640625" customWidth="1"/>
    <col min="10" max="10" width="3.5" bestFit="1" customWidth="1"/>
    <col min="11" max="11" width="14.83203125" bestFit="1" customWidth="1"/>
  </cols>
  <sheetData>
    <row r="1" spans="1:11" ht="15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</row>
    <row r="2" spans="1:11">
      <c r="A2" t="s">
        <v>6</v>
      </c>
      <c r="B2" s="26" t="s">
        <v>7</v>
      </c>
      <c r="C2" s="3">
        <v>51</v>
      </c>
      <c r="D2" s="4">
        <v>506895</v>
      </c>
      <c r="E2" s="4">
        <v>55977</v>
      </c>
      <c r="F2" s="4">
        <f>D2/E2*1000</f>
        <v>9055.4156171284631</v>
      </c>
      <c r="G2" s="33">
        <f>F2/$H$4*100</f>
        <v>84.554025272970605</v>
      </c>
      <c r="I2" t="s">
        <v>8</v>
      </c>
    </row>
    <row r="3" spans="1:11" ht="16" thickBot="1">
      <c r="B3" s="27"/>
      <c r="C3" s="5">
        <v>52</v>
      </c>
      <c r="D3" s="6">
        <v>479131</v>
      </c>
      <c r="E3" s="6">
        <v>65970</v>
      </c>
      <c r="F3" s="4">
        <f t="shared" ref="F3:F58" si="0">D3/E3*1000</f>
        <v>7262.8619069273909</v>
      </c>
      <c r="G3" s="33">
        <f t="shared" ref="G3:G57" si="1">F3/$H$4*100</f>
        <v>67.816236735820951</v>
      </c>
      <c r="I3" s="7"/>
      <c r="J3" s="7"/>
      <c r="K3" s="8" t="s">
        <v>9</v>
      </c>
    </row>
    <row r="4" spans="1:11" ht="15" thickTop="1">
      <c r="A4" t="s">
        <v>10</v>
      </c>
      <c r="B4" s="28" t="s">
        <v>11</v>
      </c>
      <c r="C4" s="9">
        <v>1</v>
      </c>
      <c r="D4" s="10">
        <v>437419</v>
      </c>
      <c r="E4" s="10">
        <v>48691</v>
      </c>
      <c r="F4" s="4">
        <f t="shared" si="0"/>
        <v>8983.5698589061631</v>
      </c>
      <c r="G4" s="33">
        <f t="shared" si="1"/>
        <v>83.883172789403375</v>
      </c>
      <c r="H4" s="32">
        <f>AVERAGE(F4:F55)</f>
        <v>10709.620964696058</v>
      </c>
      <c r="I4" s="12" t="s">
        <v>11</v>
      </c>
      <c r="J4" s="12">
        <v>1</v>
      </c>
      <c r="K4" s="11">
        <f>SUM(G2:G6)/5</f>
        <v>79.225651326484268</v>
      </c>
    </row>
    <row r="5" spans="1:11">
      <c r="B5" s="24"/>
      <c r="C5" s="13">
        <v>2</v>
      </c>
      <c r="D5" s="14">
        <v>431964</v>
      </c>
      <c r="E5" s="14">
        <v>54537</v>
      </c>
      <c r="F5" s="4">
        <f t="shared" si="0"/>
        <v>7920.5676879916391</v>
      </c>
      <c r="G5" s="33">
        <f t="shared" si="1"/>
        <v>73.957497787284453</v>
      </c>
      <c r="I5" s="15"/>
      <c r="J5" s="15">
        <v>2</v>
      </c>
      <c r="K5" s="11">
        <f t="shared" ref="K5:K57" si="2">SUM(G3:G7)/5</f>
        <v>80.307801080308479</v>
      </c>
    </row>
    <row r="6" spans="1:11">
      <c r="B6" s="24"/>
      <c r="C6" s="13">
        <v>3</v>
      </c>
      <c r="D6" s="14">
        <v>488669</v>
      </c>
      <c r="E6" s="14">
        <v>53108</v>
      </c>
      <c r="F6" s="4">
        <f t="shared" si="0"/>
        <v>9201.4197484371471</v>
      </c>
      <c r="G6" s="33">
        <f t="shared" si="1"/>
        <v>85.917324046941985</v>
      </c>
      <c r="I6" s="15"/>
      <c r="J6" s="15">
        <v>3</v>
      </c>
      <c r="K6" s="11">
        <f t="shared" si="2"/>
        <v>81.242667468240143</v>
      </c>
    </row>
    <row r="7" spans="1:11">
      <c r="B7" s="24"/>
      <c r="C7" s="13">
        <v>4</v>
      </c>
      <c r="D7" s="14">
        <v>512258</v>
      </c>
      <c r="E7" s="14">
        <v>53167</v>
      </c>
      <c r="F7" s="4">
        <f t="shared" si="0"/>
        <v>9634.8863016532814</v>
      </c>
      <c r="G7" s="33">
        <f t="shared" si="1"/>
        <v>89.964774042091619</v>
      </c>
      <c r="I7" s="15"/>
      <c r="J7" s="15">
        <v>4</v>
      </c>
      <c r="K7" s="11">
        <f t="shared" si="2"/>
        <v>80.166342299401364</v>
      </c>
    </row>
    <row r="8" spans="1:11">
      <c r="B8" s="25"/>
      <c r="C8" s="13">
        <v>5</v>
      </c>
      <c r="D8" s="14">
        <v>443519</v>
      </c>
      <c r="E8" s="14">
        <v>57129</v>
      </c>
      <c r="F8" s="4">
        <f t="shared" si="0"/>
        <v>7763.4651402965219</v>
      </c>
      <c r="G8" s="33">
        <f t="shared" si="1"/>
        <v>72.490568675479267</v>
      </c>
      <c r="I8" s="15"/>
      <c r="J8" s="15">
        <v>5</v>
      </c>
      <c r="K8" s="11">
        <f t="shared" si="2"/>
        <v>73.095747182765663</v>
      </c>
    </row>
    <row r="9" spans="1:11">
      <c r="B9" s="23" t="s">
        <v>12</v>
      </c>
      <c r="C9" s="13">
        <v>6</v>
      </c>
      <c r="D9" s="14">
        <v>450753</v>
      </c>
      <c r="E9" s="14">
        <v>53615</v>
      </c>
      <c r="F9" s="4">
        <f t="shared" si="0"/>
        <v>8407.2181292548721</v>
      </c>
      <c r="G9" s="33">
        <f t="shared" si="1"/>
        <v>78.501546945209483</v>
      </c>
      <c r="I9" s="15" t="s">
        <v>12</v>
      </c>
      <c r="J9" s="15">
        <v>6</v>
      </c>
      <c r="K9" s="11">
        <f t="shared" si="2"/>
        <v>76.6167776865462</v>
      </c>
    </row>
    <row r="10" spans="1:11">
      <c r="B10" s="24"/>
      <c r="C10" s="13">
        <v>7</v>
      </c>
      <c r="D10" s="14">
        <v>228595</v>
      </c>
      <c r="E10" s="14">
        <v>55291</v>
      </c>
      <c r="F10" s="4">
        <f t="shared" si="0"/>
        <v>4134.3980032916752</v>
      </c>
      <c r="G10" s="33">
        <f t="shared" si="1"/>
        <v>38.604522204105947</v>
      </c>
      <c r="I10" s="15"/>
      <c r="J10" s="15">
        <v>7</v>
      </c>
      <c r="K10" s="11">
        <f t="shared" si="2"/>
        <v>73.703981978545059</v>
      </c>
    </row>
    <row r="11" spans="1:11">
      <c r="B11" s="24"/>
      <c r="C11" s="13">
        <v>8</v>
      </c>
      <c r="D11" s="14">
        <v>578435</v>
      </c>
      <c r="E11" s="14">
        <v>52173</v>
      </c>
      <c r="F11" s="4">
        <f t="shared" si="0"/>
        <v>11086.864853468269</v>
      </c>
      <c r="G11" s="33">
        <f t="shared" si="1"/>
        <v>103.5224765658447</v>
      </c>
      <c r="I11" s="15"/>
      <c r="J11" s="15">
        <v>8</v>
      </c>
      <c r="K11" s="11">
        <f t="shared" si="2"/>
        <v>74.897132208657041</v>
      </c>
    </row>
    <row r="12" spans="1:11">
      <c r="B12" s="25"/>
      <c r="C12" s="13">
        <v>9</v>
      </c>
      <c r="D12" s="14">
        <v>438795</v>
      </c>
      <c r="E12" s="14">
        <v>54339</v>
      </c>
      <c r="F12" s="4">
        <f t="shared" si="0"/>
        <v>8075.1394026389889</v>
      </c>
      <c r="G12" s="33">
        <f t="shared" si="1"/>
        <v>75.400795502085856</v>
      </c>
      <c r="I12" s="15"/>
      <c r="J12" s="15">
        <v>9</v>
      </c>
      <c r="K12" s="11">
        <f t="shared" si="2"/>
        <v>75.700137594532563</v>
      </c>
    </row>
    <row r="13" spans="1:11">
      <c r="B13" s="23" t="s">
        <v>13</v>
      </c>
      <c r="C13" s="13">
        <v>10</v>
      </c>
      <c r="D13" s="14">
        <v>457190</v>
      </c>
      <c r="E13" s="14">
        <v>54412</v>
      </c>
      <c r="F13" s="4">
        <f t="shared" si="0"/>
        <v>8402.3744762184815</v>
      </c>
      <c r="G13" s="33">
        <f t="shared" si="1"/>
        <v>78.456319826039177</v>
      </c>
      <c r="I13" s="15" t="s">
        <v>13</v>
      </c>
      <c r="J13" s="15">
        <v>10</v>
      </c>
      <c r="K13" s="11">
        <f t="shared" si="2"/>
        <v>82.94282652644327</v>
      </c>
    </row>
    <row r="14" spans="1:11">
      <c r="B14" s="24"/>
      <c r="C14" s="13">
        <v>11</v>
      </c>
      <c r="D14" s="14">
        <v>480709</v>
      </c>
      <c r="E14" s="14">
        <v>54396</v>
      </c>
      <c r="F14" s="4">
        <f t="shared" si="0"/>
        <v>8837.2122950216926</v>
      </c>
      <c r="G14" s="33">
        <f t="shared" si="1"/>
        <v>82.516573874587124</v>
      </c>
      <c r="I14" s="15"/>
      <c r="J14" s="15">
        <v>11</v>
      </c>
      <c r="K14" s="11">
        <f t="shared" si="2"/>
        <v>77.55610851403722</v>
      </c>
    </row>
    <row r="15" spans="1:11">
      <c r="B15" s="24"/>
      <c r="C15" s="13">
        <v>12</v>
      </c>
      <c r="D15" s="14">
        <v>432110</v>
      </c>
      <c r="E15" s="14">
        <v>53928</v>
      </c>
      <c r="F15" s="4">
        <f t="shared" si="0"/>
        <v>8012.7206645898232</v>
      </c>
      <c r="G15" s="33">
        <f t="shared" si="1"/>
        <v>74.817966863659464</v>
      </c>
      <c r="I15" s="15"/>
      <c r="J15" s="15">
        <v>12</v>
      </c>
      <c r="K15" s="11">
        <f t="shared" si="2"/>
        <v>85.32202128794485</v>
      </c>
    </row>
    <row r="16" spans="1:11">
      <c r="B16" s="25"/>
      <c r="C16" s="13">
        <v>13</v>
      </c>
      <c r="D16" s="14">
        <v>453649</v>
      </c>
      <c r="E16" s="14">
        <v>55307</v>
      </c>
      <c r="F16" s="4">
        <f t="shared" si="0"/>
        <v>8202.3794456397918</v>
      </c>
      <c r="G16" s="33">
        <f t="shared" si="1"/>
        <v>76.58888650381455</v>
      </c>
      <c r="I16" s="15"/>
      <c r="J16" s="15">
        <v>13</v>
      </c>
      <c r="K16" s="11">
        <f t="shared" si="2"/>
        <v>88.549686595374126</v>
      </c>
    </row>
    <row r="17" spans="2:17">
      <c r="B17" s="23" t="s">
        <v>14</v>
      </c>
      <c r="C17" s="13">
        <v>14</v>
      </c>
      <c r="D17" s="14">
        <v>666770</v>
      </c>
      <c r="E17" s="14">
        <v>54503</v>
      </c>
      <c r="F17" s="4">
        <f t="shared" si="0"/>
        <v>12233.638515311084</v>
      </c>
      <c r="G17" s="33">
        <f t="shared" si="1"/>
        <v>114.23035937162393</v>
      </c>
      <c r="I17" s="15" t="s">
        <v>14</v>
      </c>
      <c r="J17" s="15">
        <v>14</v>
      </c>
      <c r="K17" s="11">
        <f t="shared" si="2"/>
        <v>87.149703240227979</v>
      </c>
    </row>
    <row r="18" spans="2:17">
      <c r="B18" s="24"/>
      <c r="C18" s="13">
        <v>15</v>
      </c>
      <c r="D18" s="14">
        <v>562417.5</v>
      </c>
      <c r="E18" s="14">
        <v>55516</v>
      </c>
      <c r="F18" s="4">
        <f t="shared" si="0"/>
        <v>10130.728078391816</v>
      </c>
      <c r="G18" s="33">
        <f t="shared" si="1"/>
        <v>94.594646363185547</v>
      </c>
      <c r="I18" s="15"/>
      <c r="J18" s="15">
        <v>15</v>
      </c>
      <c r="K18" s="11">
        <f t="shared" si="2"/>
        <v>90.065121445734206</v>
      </c>
    </row>
    <row r="19" spans="2:17">
      <c r="B19" s="24"/>
      <c r="C19" s="13">
        <v>16</v>
      </c>
      <c r="D19" s="14">
        <v>315519.5</v>
      </c>
      <c r="E19" s="14">
        <v>39013</v>
      </c>
      <c r="F19" s="4">
        <f t="shared" si="0"/>
        <v>8087.5477404967578</v>
      </c>
      <c r="G19" s="33">
        <f t="shared" si="1"/>
        <v>75.516657098856385</v>
      </c>
      <c r="I19" s="15"/>
      <c r="J19" s="15">
        <v>16</v>
      </c>
      <c r="K19" s="11">
        <f t="shared" si="2"/>
        <v>90.298731422526345</v>
      </c>
    </row>
    <row r="20" spans="2:17">
      <c r="B20" s="25"/>
      <c r="C20" s="13">
        <v>17</v>
      </c>
      <c r="D20" s="14">
        <v>535706</v>
      </c>
      <c r="E20" s="14">
        <v>55955</v>
      </c>
      <c r="F20" s="4">
        <f t="shared" si="0"/>
        <v>9573.8718613171295</v>
      </c>
      <c r="G20" s="33">
        <f t="shared" si="1"/>
        <v>89.395057891190632</v>
      </c>
      <c r="I20" s="15"/>
      <c r="J20" s="15">
        <v>17</v>
      </c>
      <c r="K20" s="11">
        <f t="shared" si="2"/>
        <v>89.159083980909131</v>
      </c>
      <c r="Q20" s="34" t="s">
        <v>24</v>
      </c>
    </row>
    <row r="21" spans="2:17">
      <c r="B21" s="23" t="s">
        <v>15</v>
      </c>
      <c r="C21" s="13">
        <v>18</v>
      </c>
      <c r="D21" s="14">
        <v>462308</v>
      </c>
      <c r="E21" s="14">
        <v>55516</v>
      </c>
      <c r="F21" s="4">
        <f t="shared" si="0"/>
        <v>8327.4731608905531</v>
      </c>
      <c r="G21" s="33">
        <f t="shared" si="1"/>
        <v>77.756936387775227</v>
      </c>
      <c r="I21" s="15" t="s">
        <v>15</v>
      </c>
      <c r="J21" s="15">
        <v>18</v>
      </c>
      <c r="K21" s="11">
        <f t="shared" si="2"/>
        <v>90.457243870540651</v>
      </c>
    </row>
    <row r="22" spans="2:17">
      <c r="B22" s="24"/>
      <c r="C22" s="13">
        <v>19</v>
      </c>
      <c r="D22" s="14">
        <v>660545</v>
      </c>
      <c r="E22" s="14">
        <v>56829</v>
      </c>
      <c r="F22" s="4">
        <f t="shared" si="0"/>
        <v>11623.378908655792</v>
      </c>
      <c r="G22" s="33">
        <f t="shared" si="1"/>
        <v>108.53212216353789</v>
      </c>
      <c r="I22" s="15"/>
      <c r="J22" s="15">
        <v>19</v>
      </c>
      <c r="K22" s="11">
        <f t="shared" si="2"/>
        <v>95.685829051402862</v>
      </c>
    </row>
    <row r="23" spans="2:17">
      <c r="B23" s="24"/>
      <c r="C23" s="13">
        <v>20</v>
      </c>
      <c r="D23" s="14">
        <v>591428</v>
      </c>
      <c r="E23" s="14">
        <v>54631</v>
      </c>
      <c r="F23" s="4">
        <f t="shared" si="0"/>
        <v>10825.868096868078</v>
      </c>
      <c r="G23" s="33">
        <f t="shared" si="1"/>
        <v>101.08544581134313</v>
      </c>
      <c r="I23" s="15"/>
      <c r="J23" s="15">
        <v>20</v>
      </c>
      <c r="K23" s="11">
        <f t="shared" si="2"/>
        <v>102.05631853988515</v>
      </c>
    </row>
    <row r="24" spans="2:17">
      <c r="B24" s="24"/>
      <c r="C24" s="13">
        <v>21</v>
      </c>
      <c r="D24" s="14">
        <v>568995</v>
      </c>
      <c r="E24" s="14">
        <v>52262</v>
      </c>
      <c r="F24" s="4">
        <f t="shared" si="0"/>
        <v>10887.356013929815</v>
      </c>
      <c r="G24" s="33">
        <f t="shared" si="1"/>
        <v>101.65958300316748</v>
      </c>
      <c r="I24" s="15"/>
      <c r="J24" s="15">
        <v>21</v>
      </c>
      <c r="K24" s="11">
        <f t="shared" si="2"/>
        <v>105.36039259637955</v>
      </c>
    </row>
    <row r="25" spans="2:17">
      <c r="B25" s="25"/>
      <c r="C25" s="13">
        <v>22</v>
      </c>
      <c r="D25" s="14">
        <v>729181</v>
      </c>
      <c r="E25" s="14">
        <v>56155</v>
      </c>
      <c r="F25" s="4">
        <f t="shared" si="0"/>
        <v>12985.148250378417</v>
      </c>
      <c r="G25" s="33">
        <f t="shared" si="1"/>
        <v>121.24750533360206</v>
      </c>
      <c r="I25" s="15"/>
      <c r="J25" s="15">
        <v>22</v>
      </c>
      <c r="K25" s="11">
        <f t="shared" si="2"/>
        <v>101.77441080929252</v>
      </c>
    </row>
    <row r="26" spans="2:17">
      <c r="B26" s="23" t="s">
        <v>16</v>
      </c>
      <c r="C26" s="13">
        <v>23</v>
      </c>
      <c r="D26" s="14">
        <v>600635</v>
      </c>
      <c r="E26" s="14">
        <v>59488</v>
      </c>
      <c r="F26" s="4">
        <f t="shared" si="0"/>
        <v>10096.742200107585</v>
      </c>
      <c r="G26" s="33">
        <f t="shared" si="1"/>
        <v>94.277306670247157</v>
      </c>
      <c r="I26" s="15" t="s">
        <v>16</v>
      </c>
      <c r="J26" s="15">
        <v>23</v>
      </c>
      <c r="K26" s="11">
        <f t="shared" si="2"/>
        <v>103.75248445043442</v>
      </c>
    </row>
    <row r="27" spans="2:17">
      <c r="B27" s="24"/>
      <c r="C27" s="13">
        <v>24</v>
      </c>
      <c r="D27" s="14">
        <v>540291</v>
      </c>
      <c r="E27" s="14">
        <v>55682</v>
      </c>
      <c r="F27" s="4">
        <f t="shared" si="0"/>
        <v>9703.1536223555195</v>
      </c>
      <c r="G27" s="33">
        <f t="shared" si="1"/>
        <v>90.602213228102769</v>
      </c>
      <c r="I27" s="15"/>
      <c r="J27" s="15">
        <v>24</v>
      </c>
      <c r="K27" s="11">
        <f t="shared" si="2"/>
        <v>105.0552999072697</v>
      </c>
    </row>
    <row r="28" spans="2:17">
      <c r="B28" s="24"/>
      <c r="C28" s="13">
        <v>25</v>
      </c>
      <c r="D28" s="14">
        <v>653359</v>
      </c>
      <c r="E28" s="14">
        <v>54973</v>
      </c>
      <c r="F28" s="4">
        <f t="shared" si="0"/>
        <v>11885.089043712367</v>
      </c>
      <c r="G28" s="33">
        <f t="shared" si="1"/>
        <v>110.97581401705257</v>
      </c>
      <c r="I28" s="15"/>
      <c r="J28" s="15">
        <v>25</v>
      </c>
      <c r="K28" s="11">
        <f t="shared" si="2"/>
        <v>104.40172903204522</v>
      </c>
    </row>
    <row r="29" spans="2:17">
      <c r="B29" s="25"/>
      <c r="C29" s="13">
        <v>26</v>
      </c>
      <c r="D29" s="14">
        <v>674061</v>
      </c>
      <c r="E29" s="14">
        <v>58184</v>
      </c>
      <c r="F29" s="4">
        <f t="shared" si="0"/>
        <v>11584.989000412485</v>
      </c>
      <c r="G29" s="33">
        <f t="shared" si="1"/>
        <v>108.17366028734399</v>
      </c>
      <c r="I29" s="15"/>
      <c r="J29" s="15">
        <v>26</v>
      </c>
      <c r="K29" s="11">
        <f t="shared" si="2"/>
        <v>110.57980382331418</v>
      </c>
    </row>
    <row r="30" spans="2:17">
      <c r="B30" s="23" t="s">
        <v>17</v>
      </c>
      <c r="C30" s="13">
        <v>27</v>
      </c>
      <c r="D30" s="14">
        <v>726712</v>
      </c>
      <c r="E30" s="14">
        <v>57515</v>
      </c>
      <c r="F30" s="4">
        <f t="shared" si="0"/>
        <v>12635.173433017475</v>
      </c>
      <c r="G30" s="33">
        <f t="shared" si="1"/>
        <v>117.97965095747966</v>
      </c>
      <c r="I30" s="15" t="s">
        <v>17</v>
      </c>
      <c r="J30" s="15">
        <v>27</v>
      </c>
      <c r="K30" s="11">
        <f t="shared" si="2"/>
        <v>112.31411423851061</v>
      </c>
    </row>
    <row r="31" spans="2:17">
      <c r="B31" s="24"/>
      <c r="C31" s="13">
        <v>28</v>
      </c>
      <c r="D31" s="14">
        <v>808468</v>
      </c>
      <c r="E31" s="14">
        <v>60311</v>
      </c>
      <c r="F31" s="4">
        <f t="shared" si="0"/>
        <v>13404.984165409296</v>
      </c>
      <c r="G31" s="33">
        <f t="shared" si="1"/>
        <v>125.16768062659193</v>
      </c>
      <c r="I31" s="15"/>
      <c r="J31" s="15">
        <v>28</v>
      </c>
      <c r="K31" s="11">
        <f t="shared" si="2"/>
        <v>125.34145082628201</v>
      </c>
    </row>
    <row r="32" spans="2:17">
      <c r="B32" s="24"/>
      <c r="C32" s="13">
        <v>29</v>
      </c>
      <c r="D32" s="14">
        <v>614393</v>
      </c>
      <c r="E32" s="14">
        <v>57788</v>
      </c>
      <c r="F32" s="4">
        <f t="shared" si="0"/>
        <v>10631.843981449436</v>
      </c>
      <c r="G32" s="33">
        <f t="shared" si="1"/>
        <v>99.273765304084876</v>
      </c>
      <c r="I32" s="15"/>
      <c r="J32" s="15">
        <v>29</v>
      </c>
      <c r="K32" s="11">
        <f t="shared" si="2"/>
        <v>126.02776830469047</v>
      </c>
    </row>
    <row r="33" spans="2:11">
      <c r="B33" s="24"/>
      <c r="C33" s="13">
        <v>30</v>
      </c>
      <c r="D33" s="14">
        <v>1227152</v>
      </c>
      <c r="E33" s="14">
        <v>65063</v>
      </c>
      <c r="F33" s="4">
        <f t="shared" si="0"/>
        <v>18860.980895439807</v>
      </c>
      <c r="G33" s="33">
        <f t="shared" si="1"/>
        <v>176.11249695590965</v>
      </c>
      <c r="I33" s="15"/>
      <c r="J33" s="15">
        <v>30</v>
      </c>
      <c r="K33" s="11">
        <f t="shared" si="2"/>
        <v>128.26258515219095</v>
      </c>
    </row>
    <row r="34" spans="2:11">
      <c r="B34" s="25"/>
      <c r="C34" s="13">
        <v>31</v>
      </c>
      <c r="D34" s="14">
        <v>689456</v>
      </c>
      <c r="E34" s="14">
        <v>57683</v>
      </c>
      <c r="F34" s="4">
        <f t="shared" si="0"/>
        <v>11952.499003172512</v>
      </c>
      <c r="G34" s="33">
        <f t="shared" si="1"/>
        <v>111.60524767938627</v>
      </c>
      <c r="I34" s="15"/>
      <c r="J34" s="15">
        <v>31</v>
      </c>
      <c r="K34" s="11">
        <f t="shared" si="2"/>
        <v>128.61357997246984</v>
      </c>
    </row>
    <row r="35" spans="2:11">
      <c r="B35" s="23" t="s">
        <v>18</v>
      </c>
      <c r="C35" s="13">
        <v>32</v>
      </c>
      <c r="D35" s="14">
        <v>759038</v>
      </c>
      <c r="E35" s="14">
        <v>54876</v>
      </c>
      <c r="F35" s="4">
        <f t="shared" si="0"/>
        <v>13831.87550112982</v>
      </c>
      <c r="G35" s="33">
        <f t="shared" si="1"/>
        <v>129.15373519498198</v>
      </c>
      <c r="I35" s="15" t="s">
        <v>18</v>
      </c>
      <c r="J35" s="15">
        <v>32</v>
      </c>
      <c r="K35" s="11">
        <f t="shared" si="2"/>
        <v>135.36938506461925</v>
      </c>
    </row>
    <row r="36" spans="2:11">
      <c r="B36" s="24"/>
      <c r="C36" s="13">
        <v>33</v>
      </c>
      <c r="D36" s="14">
        <v>727290</v>
      </c>
      <c r="E36" s="14">
        <v>53505</v>
      </c>
      <c r="F36" s="4">
        <f t="shared" si="0"/>
        <v>13592.935239697224</v>
      </c>
      <c r="G36" s="33">
        <f t="shared" si="1"/>
        <v>126.92265472798641</v>
      </c>
      <c r="I36" s="15"/>
      <c r="J36" s="15">
        <v>33</v>
      </c>
      <c r="K36" s="11">
        <f t="shared" si="2"/>
        <v>128.28442087456466</v>
      </c>
    </row>
    <row r="37" spans="2:11">
      <c r="B37" s="24"/>
      <c r="C37" s="13">
        <v>34</v>
      </c>
      <c r="D37" s="14">
        <v>802529</v>
      </c>
      <c r="E37" s="14">
        <v>56320</v>
      </c>
      <c r="F37" s="4">
        <f t="shared" si="0"/>
        <v>14249.449573863636</v>
      </c>
      <c r="G37" s="33">
        <f t="shared" si="1"/>
        <v>133.05279076483208</v>
      </c>
      <c r="I37" s="15"/>
      <c r="J37" s="15">
        <v>34</v>
      </c>
      <c r="K37" s="11">
        <f t="shared" si="2"/>
        <v>127.63052897296907</v>
      </c>
    </row>
    <row r="38" spans="2:11">
      <c r="B38" s="25"/>
      <c r="C38" s="13">
        <v>35</v>
      </c>
      <c r="D38" s="14">
        <v>845657</v>
      </c>
      <c r="E38" s="14">
        <v>56126</v>
      </c>
      <c r="F38" s="4">
        <f t="shared" si="0"/>
        <v>15067.11684424331</v>
      </c>
      <c r="G38" s="33">
        <f t="shared" si="1"/>
        <v>140.68767600563646</v>
      </c>
      <c r="I38" s="15"/>
      <c r="J38" s="15">
        <v>35</v>
      </c>
      <c r="K38" s="11">
        <f t="shared" si="2"/>
        <v>121.6624686738855</v>
      </c>
    </row>
    <row r="39" spans="2:11">
      <c r="B39" s="23" t="s">
        <v>19</v>
      </c>
      <c r="C39" s="13">
        <v>36</v>
      </c>
      <c r="D39" s="14">
        <v>621480</v>
      </c>
      <c r="E39" s="14">
        <v>53565</v>
      </c>
      <c r="F39" s="4">
        <f t="shared" si="0"/>
        <v>11602.352282273874</v>
      </c>
      <c r="G39" s="33">
        <f t="shared" si="1"/>
        <v>108.33578817140848</v>
      </c>
      <c r="I39" s="15" t="s">
        <v>19</v>
      </c>
      <c r="J39" s="15">
        <v>36</v>
      </c>
      <c r="K39" s="11">
        <f t="shared" si="2"/>
        <v>120.95548792181077</v>
      </c>
    </row>
    <row r="40" spans="2:11">
      <c r="B40" s="24"/>
      <c r="C40" s="13">
        <v>37</v>
      </c>
      <c r="D40" s="14">
        <v>573764</v>
      </c>
      <c r="E40" s="14">
        <v>53945</v>
      </c>
      <c r="F40" s="4">
        <f t="shared" si="0"/>
        <v>10636.09231624803</v>
      </c>
      <c r="G40" s="33">
        <f t="shared" si="1"/>
        <v>99.313433699564044</v>
      </c>
      <c r="I40" s="15"/>
      <c r="J40" s="15">
        <v>37</v>
      </c>
      <c r="K40" s="11">
        <f t="shared" si="2"/>
        <v>116.70545337838561</v>
      </c>
    </row>
    <row r="41" spans="2:11">
      <c r="B41" s="24"/>
      <c r="C41" s="13">
        <v>38</v>
      </c>
      <c r="D41" s="14">
        <v>783083</v>
      </c>
      <c r="E41" s="14">
        <v>59260</v>
      </c>
      <c r="F41" s="4">
        <f t="shared" si="0"/>
        <v>13214.360445494432</v>
      </c>
      <c r="G41" s="33">
        <f t="shared" si="1"/>
        <v>123.38775096761287</v>
      </c>
      <c r="I41" s="15"/>
      <c r="J41" s="15">
        <v>38</v>
      </c>
      <c r="K41" s="11">
        <f t="shared" si="2"/>
        <v>124.38665412886363</v>
      </c>
    </row>
    <row r="42" spans="2:11">
      <c r="B42" s="25"/>
      <c r="C42" s="13">
        <v>39</v>
      </c>
      <c r="D42" s="14">
        <v>675361</v>
      </c>
      <c r="E42" s="14">
        <v>56404</v>
      </c>
      <c r="F42" s="4">
        <f t="shared" si="0"/>
        <v>11973.636621516205</v>
      </c>
      <c r="G42" s="33">
        <f t="shared" si="1"/>
        <v>111.80261804770623</v>
      </c>
      <c r="I42" s="15"/>
      <c r="J42" s="15">
        <v>39</v>
      </c>
      <c r="K42" s="11">
        <f t="shared" si="2"/>
        <v>125.88336485182988</v>
      </c>
    </row>
    <row r="43" spans="2:11">
      <c r="B43" s="23" t="s">
        <v>20</v>
      </c>
      <c r="C43" s="13">
        <v>40</v>
      </c>
      <c r="D43" s="14">
        <v>1068110</v>
      </c>
      <c r="E43" s="14">
        <v>55688</v>
      </c>
      <c r="F43" s="4">
        <f t="shared" si="0"/>
        <v>19180.254273811232</v>
      </c>
      <c r="G43" s="33">
        <f t="shared" si="1"/>
        <v>179.09367975802655</v>
      </c>
      <c r="I43" s="15" t="s">
        <v>20</v>
      </c>
      <c r="J43" s="15">
        <v>40</v>
      </c>
      <c r="K43" s="11">
        <f t="shared" si="2"/>
        <v>123.5209903400328</v>
      </c>
    </row>
    <row r="44" spans="2:11">
      <c r="B44" s="24"/>
      <c r="C44" s="13">
        <v>41</v>
      </c>
      <c r="D44" s="14">
        <v>680622</v>
      </c>
      <c r="E44" s="14">
        <v>54872</v>
      </c>
      <c r="F44" s="4">
        <f t="shared" si="0"/>
        <v>12403.812509112116</v>
      </c>
      <c r="G44" s="33">
        <f t="shared" si="1"/>
        <v>115.81934178623979</v>
      </c>
      <c r="I44" s="15"/>
      <c r="J44" s="15">
        <v>41</v>
      </c>
      <c r="K44" s="11">
        <f t="shared" si="2"/>
        <v>122.82440469039916</v>
      </c>
    </row>
    <row r="45" spans="2:11">
      <c r="B45" s="24"/>
      <c r="C45" s="13">
        <v>42</v>
      </c>
      <c r="D45" s="14">
        <v>583828</v>
      </c>
      <c r="E45" s="14">
        <v>62301</v>
      </c>
      <c r="F45" s="4">
        <f t="shared" si="0"/>
        <v>9371.0855363477312</v>
      </c>
      <c r="G45" s="33">
        <f t="shared" si="1"/>
        <v>87.501561140578474</v>
      </c>
      <c r="I45" s="15"/>
      <c r="J45" s="15">
        <v>42</v>
      </c>
      <c r="K45" s="11">
        <f t="shared" si="2"/>
        <v>121.51522293018965</v>
      </c>
    </row>
    <row r="46" spans="2:11">
      <c r="B46" s="24"/>
      <c r="C46" s="13">
        <v>43</v>
      </c>
      <c r="D46" s="14">
        <v>714236</v>
      </c>
      <c r="E46" s="14">
        <v>55620</v>
      </c>
      <c r="F46" s="4">
        <f t="shared" si="0"/>
        <v>12841.352031643293</v>
      </c>
      <c r="G46" s="33">
        <f t="shared" si="1"/>
        <v>119.90482271944471</v>
      </c>
      <c r="I46" s="15"/>
      <c r="J46" s="15">
        <v>43</v>
      </c>
      <c r="K46" s="11">
        <f t="shared" si="2"/>
        <v>104.77096848946694</v>
      </c>
    </row>
    <row r="47" spans="2:11">
      <c r="B47" s="25"/>
      <c r="C47" s="13">
        <v>44</v>
      </c>
      <c r="D47" s="14">
        <v>648828</v>
      </c>
      <c r="E47" s="14">
        <v>57558</v>
      </c>
      <c r="F47" s="4">
        <f t="shared" si="0"/>
        <v>11272.594600229335</v>
      </c>
      <c r="G47" s="33">
        <f t="shared" si="1"/>
        <v>105.25670924665872</v>
      </c>
      <c r="I47" s="15"/>
      <c r="J47" s="15">
        <v>44</v>
      </c>
      <c r="K47" s="11">
        <f t="shared" si="2"/>
        <v>104.45142396748535</v>
      </c>
    </row>
    <row r="48" spans="2:11">
      <c r="B48" s="23" t="s">
        <v>21</v>
      </c>
      <c r="C48" s="13">
        <v>45</v>
      </c>
      <c r="D48" s="14">
        <v>558942</v>
      </c>
      <c r="E48" s="14">
        <v>54723</v>
      </c>
      <c r="F48" s="4">
        <f t="shared" si="0"/>
        <v>10214.023353982786</v>
      </c>
      <c r="G48" s="33">
        <f t="shared" si="1"/>
        <v>95.372407554413044</v>
      </c>
      <c r="I48" s="15" t="s">
        <v>21</v>
      </c>
      <c r="J48" s="15">
        <v>45</v>
      </c>
      <c r="K48" s="11">
        <f t="shared" si="2"/>
        <v>106.72813248907919</v>
      </c>
    </row>
    <row r="49" spans="1:11">
      <c r="B49" s="24"/>
      <c r="C49" s="13">
        <v>46</v>
      </c>
      <c r="D49" s="14">
        <v>678022</v>
      </c>
      <c r="E49" s="14">
        <v>55427</v>
      </c>
      <c r="F49" s="4">
        <f t="shared" si="0"/>
        <v>12232.702473523734</v>
      </c>
      <c r="G49" s="33">
        <f t="shared" si="1"/>
        <v>114.22161917633188</v>
      </c>
      <c r="I49" s="15"/>
      <c r="J49" s="15">
        <v>46</v>
      </c>
      <c r="K49" s="11">
        <f t="shared" si="2"/>
        <v>98.701631655175888</v>
      </c>
    </row>
    <row r="50" spans="1:11">
      <c r="B50" s="24"/>
      <c r="C50" s="13">
        <v>47</v>
      </c>
      <c r="D50" s="14">
        <v>587323</v>
      </c>
      <c r="E50" s="14">
        <v>55459</v>
      </c>
      <c r="F50" s="4">
        <f t="shared" si="0"/>
        <v>10590.219802015903</v>
      </c>
      <c r="G50" s="33">
        <f t="shared" si="1"/>
        <v>98.885103748547621</v>
      </c>
      <c r="I50" s="15"/>
      <c r="J50" s="15">
        <v>47</v>
      </c>
      <c r="K50" s="11">
        <f t="shared" si="2"/>
        <v>92.728168047212719</v>
      </c>
    </row>
    <row r="51" spans="1:11">
      <c r="B51" s="25"/>
      <c r="C51" s="13">
        <v>48</v>
      </c>
      <c r="D51" s="14">
        <v>493214</v>
      </c>
      <c r="E51" s="14">
        <v>57731</v>
      </c>
      <c r="F51" s="4">
        <f t="shared" si="0"/>
        <v>8543.3129514472294</v>
      </c>
      <c r="G51" s="33">
        <f t="shared" si="1"/>
        <v>79.772318549928173</v>
      </c>
      <c r="I51" s="15"/>
      <c r="J51" s="15">
        <v>48</v>
      </c>
      <c r="K51" s="11">
        <f t="shared" si="2"/>
        <v>89.453911069766761</v>
      </c>
    </row>
    <row r="52" spans="1:11">
      <c r="B52" s="23" t="s">
        <v>7</v>
      </c>
      <c r="C52" s="13">
        <v>49</v>
      </c>
      <c r="D52" s="14">
        <v>456136</v>
      </c>
      <c r="E52" s="14">
        <v>56495</v>
      </c>
      <c r="F52" s="4">
        <f t="shared" si="0"/>
        <v>8073.9180458447654</v>
      </c>
      <c r="G52" s="33">
        <f t="shared" si="1"/>
        <v>75.389391206842831</v>
      </c>
      <c r="I52" s="15" t="s">
        <v>7</v>
      </c>
      <c r="J52" s="15">
        <v>49</v>
      </c>
      <c r="K52" s="11">
        <f t="shared" si="2"/>
        <v>81.451168398076604</v>
      </c>
    </row>
    <row r="53" spans="1:11">
      <c r="B53" s="24"/>
      <c r="C53" s="13">
        <v>50</v>
      </c>
      <c r="D53" s="14">
        <v>468817</v>
      </c>
      <c r="E53" s="14">
        <v>55411</v>
      </c>
      <c r="F53" s="4">
        <f t="shared" si="0"/>
        <v>8460.7207955099166</v>
      </c>
      <c r="G53" s="33">
        <f t="shared" si="1"/>
        <v>79.001122667183338</v>
      </c>
      <c r="I53" s="15"/>
      <c r="J53" s="15">
        <v>50</v>
      </c>
      <c r="K53" s="11">
        <f t="shared" si="2"/>
        <v>75.695946502600435</v>
      </c>
    </row>
    <row r="54" spans="1:11">
      <c r="B54" s="24"/>
      <c r="C54" s="13">
        <v>51</v>
      </c>
      <c r="D54" s="14">
        <v>442423</v>
      </c>
      <c r="E54" s="14">
        <v>55669</v>
      </c>
      <c r="F54" s="4">
        <f t="shared" si="0"/>
        <v>7947.3854389336975</v>
      </c>
      <c r="G54" s="33">
        <f t="shared" si="1"/>
        <v>74.207905817881084</v>
      </c>
      <c r="I54" s="15"/>
      <c r="J54" s="15">
        <v>51</v>
      </c>
      <c r="K54" s="11">
        <f t="shared" si="2"/>
        <v>78.754536048243352</v>
      </c>
    </row>
    <row r="55" spans="1:11" ht="15" thickBot="1">
      <c r="B55" s="29"/>
      <c r="C55" s="16">
        <v>52</v>
      </c>
      <c r="D55" s="17">
        <v>474659</v>
      </c>
      <c r="E55" s="17">
        <v>63217</v>
      </c>
      <c r="F55" s="4">
        <f t="shared" si="0"/>
        <v>7508.4075486024331</v>
      </c>
      <c r="G55" s="33">
        <f t="shared" si="1"/>
        <v>70.108994271166765</v>
      </c>
      <c r="I55" s="15"/>
      <c r="J55" s="15">
        <v>52</v>
      </c>
      <c r="K55" s="11">
        <f t="shared" si="2"/>
        <v>80.684414392795517</v>
      </c>
    </row>
    <row r="56" spans="1:11" ht="15" thickTop="1">
      <c r="A56" t="s">
        <v>22</v>
      </c>
      <c r="B56" s="28" t="s">
        <v>11</v>
      </c>
      <c r="C56" s="18">
        <v>1</v>
      </c>
      <c r="D56" s="14">
        <v>498743</v>
      </c>
      <c r="E56" s="14">
        <v>48987</v>
      </c>
      <c r="F56" s="4">
        <f t="shared" si="0"/>
        <v>10181.129687468105</v>
      </c>
      <c r="G56" s="33">
        <f t="shared" si="1"/>
        <v>95.06526627814273</v>
      </c>
      <c r="K56" s="11">
        <f t="shared" si="2"/>
        <v>64.884189859358855</v>
      </c>
    </row>
    <row r="57" spans="1:11" ht="15" thickBot="1">
      <c r="B57" s="29"/>
      <c r="C57" s="19">
        <v>2</v>
      </c>
      <c r="D57" s="17">
        <v>498763</v>
      </c>
      <c r="E57" s="17">
        <v>54765</v>
      </c>
      <c r="F57" s="4">
        <f t="shared" si="0"/>
        <v>9107.3313247512087</v>
      </c>
      <c r="G57" s="33">
        <f t="shared" si="1"/>
        <v>85.038782929603684</v>
      </c>
      <c r="K57" s="11">
        <f>SUM(G55:G59)/5</f>
        <v>50.04260869578264</v>
      </c>
    </row>
    <row r="58" spans="1:11" ht="15" thickTop="1">
      <c r="B58" s="30" t="s">
        <v>23</v>
      </c>
      <c r="C58" s="31"/>
      <c r="D58" s="20">
        <f>SUM(D2:D57)</f>
        <v>33088356</v>
      </c>
      <c r="E58" s="20">
        <f>SUM(E2:E57)</f>
        <v>3117031</v>
      </c>
      <c r="F58" s="4">
        <f t="shared" si="0"/>
        <v>10615.343896162727</v>
      </c>
      <c r="G58" s="21"/>
    </row>
    <row r="59" spans="1:11">
      <c r="D59" s="22"/>
    </row>
  </sheetData>
  <mergeCells count="15">
    <mergeCell ref="B52:B55"/>
    <mergeCell ref="B56:B57"/>
    <mergeCell ref="B58:C58"/>
    <mergeCell ref="B26:B29"/>
    <mergeCell ref="B30:B34"/>
    <mergeCell ref="B35:B38"/>
    <mergeCell ref="B39:B42"/>
    <mergeCell ref="B43:B47"/>
    <mergeCell ref="B48:B51"/>
    <mergeCell ref="B21:B25"/>
    <mergeCell ref="B2:B3"/>
    <mergeCell ref="B4:B8"/>
    <mergeCell ref="B9:B12"/>
    <mergeCell ref="B13:B16"/>
    <mergeCell ref="B17:B20"/>
  </mergeCells>
  <phoneticPr fontId="2"/>
  <pageMargins left="0.75" right="0.75" top="1" bottom="1" header="0.51200000000000001" footer="0.51200000000000001"/>
  <pageSetup paperSize="9" scale="5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週別販売金額データと来店客数データ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 miyatsu</dc:creator>
  <cp:lastModifiedBy>笹川　高聖</cp:lastModifiedBy>
  <dcterms:created xsi:type="dcterms:W3CDTF">2016-02-16T02:58:32Z</dcterms:created>
  <dcterms:modified xsi:type="dcterms:W3CDTF">2023-04-28T13:53:51Z</dcterms:modified>
</cp:coreProperties>
</file>