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Excel/"/>
    </mc:Choice>
  </mc:AlternateContent>
  <xr:revisionPtr revIDLastSave="22" documentId="14_{CA5FEEEB-73F6-344B-9185-7AFB7E840A71}" xr6:coauthVersionLast="47" xr6:coauthVersionMax="47" xr10:uidLastSave="{C88A7423-06F9-AB48-892C-E4A68B5A768E}"/>
  <bookViews>
    <workbookView xWindow="1320" yWindow="500" windowWidth="27480" windowHeight="17500" xr2:uid="{D01FD600-E5D0-4CD1-8351-A9AB77C5EAB8}"/>
  </bookViews>
  <sheets>
    <sheet name="s1-9(1)" sheetId="14" r:id="rId1"/>
    <sheet name="s1-9(2)" sheetId="13" r:id="rId2"/>
    <sheet name="図11GDPの変化 " sheetId="9" r:id="rId3"/>
    <sheet name="図10GDPの変化" sheetId="8" r:id="rId4"/>
    <sheet name="GDP" sheetId="1" r:id="rId5"/>
    <sheet name="Population" sheetId="2" r:id="rId6"/>
    <sheet name="GDPperCapita" sheetId="3" r:id="rId7"/>
    <sheet name="GDP_index" sheetId="4" r:id="rId8"/>
    <sheet name="GDP_index(2)" sheetId="12" r:id="rId9"/>
    <sheet name="population_index" sheetId="5" r:id="rId10"/>
    <sheet name="GDPperCapita_index" sheetId="6" r:id="rId11"/>
    <sheet name="GDP_share" sheetId="7" r:id="rId12"/>
  </sheets>
  <definedNames>
    <definedName name="_xlchart.v1.0" hidden="1">'GDP_index(2)'!$A$10</definedName>
    <definedName name="_xlchart.v1.1" hidden="1">'GDP_index(2)'!$A$11</definedName>
    <definedName name="_xlchart.v1.10" hidden="1">'GDP_index(2)'!$B$10:$R$10</definedName>
    <definedName name="_xlchart.v1.100" hidden="1">'GDP_index(2)'!$B$5:$R$5</definedName>
    <definedName name="_xlchart.v1.101" hidden="1">'GDP_index(2)'!$B$6:$R$6</definedName>
    <definedName name="_xlchart.v1.102" hidden="1">'GDP_index(2)'!$B$7:$R$7</definedName>
    <definedName name="_xlchart.v1.103" hidden="1">'GDP_index(2)'!$B$8:$R$8</definedName>
    <definedName name="_xlchart.v1.104" hidden="1">'GDP_index(2)'!$B$9:$R$9</definedName>
    <definedName name="_xlchart.v1.105" hidden="1">'GDP_index(2)'!$A$10</definedName>
    <definedName name="_xlchart.v1.106" hidden="1">'GDP_index(2)'!$A$11</definedName>
    <definedName name="_xlchart.v1.107" hidden="1">'GDP_index(2)'!$A$2</definedName>
    <definedName name="_xlchart.v1.108" hidden="1">'GDP_index(2)'!$A$3</definedName>
    <definedName name="_xlchart.v1.109" hidden="1">'GDP_index(2)'!$A$4</definedName>
    <definedName name="_xlchart.v1.11" hidden="1">'GDP_index(2)'!$B$11:$R$11</definedName>
    <definedName name="_xlchart.v1.110" hidden="1">'GDP_index(2)'!$A$5</definedName>
    <definedName name="_xlchart.v1.111" hidden="1">'GDP_index(2)'!$A$6</definedName>
    <definedName name="_xlchart.v1.112" hidden="1">'GDP_index(2)'!$A$7</definedName>
    <definedName name="_xlchart.v1.113" hidden="1">'GDP_index(2)'!$A$8</definedName>
    <definedName name="_xlchart.v1.114" hidden="1">'GDP_index(2)'!$A$9</definedName>
    <definedName name="_xlchart.v1.115" hidden="1">'GDP_index(2)'!$B$10:$R$10</definedName>
    <definedName name="_xlchart.v1.116" hidden="1">'GDP_index(2)'!$B$11:$R$11</definedName>
    <definedName name="_xlchart.v1.117" hidden="1">'GDP_index(2)'!$B$1:$R$1</definedName>
    <definedName name="_xlchart.v1.118" hidden="1">'GDP_index(2)'!$B$2:$R$2</definedName>
    <definedName name="_xlchart.v1.119" hidden="1">'GDP_index(2)'!$B$3:$R$3</definedName>
    <definedName name="_xlchart.v1.12" hidden="1">'GDP_index(2)'!$B$1:$R$1</definedName>
    <definedName name="_xlchart.v1.120" hidden="1">'GDP_index(2)'!$B$4:$R$4</definedName>
    <definedName name="_xlchart.v1.121" hidden="1">'GDP_index(2)'!$B$5:$R$5</definedName>
    <definedName name="_xlchart.v1.122" hidden="1">'GDP_index(2)'!$B$6:$R$6</definedName>
    <definedName name="_xlchart.v1.123" hidden="1">'GDP_index(2)'!$B$7:$R$7</definedName>
    <definedName name="_xlchart.v1.124" hidden="1">'GDP_index(2)'!$B$8:$R$8</definedName>
    <definedName name="_xlchart.v1.125" hidden="1">'GDP_index(2)'!$B$9:$R$9</definedName>
    <definedName name="_xlchart.v1.126" hidden="1">'GDP_index(2)'!$A$10</definedName>
    <definedName name="_xlchart.v1.127" hidden="1">'GDP_index(2)'!$A$11</definedName>
    <definedName name="_xlchart.v1.128" hidden="1">'GDP_index(2)'!$A$2</definedName>
    <definedName name="_xlchart.v1.129" hidden="1">'GDP_index(2)'!$A$3</definedName>
    <definedName name="_xlchart.v1.13" hidden="1">'GDP_index(2)'!$B$2:$R$2</definedName>
    <definedName name="_xlchart.v1.130" hidden="1">'GDP_index(2)'!$A$4</definedName>
    <definedName name="_xlchart.v1.131" hidden="1">'GDP_index(2)'!$A$5</definedName>
    <definedName name="_xlchart.v1.132" hidden="1">'GDP_index(2)'!$A$6</definedName>
    <definedName name="_xlchart.v1.133" hidden="1">'GDP_index(2)'!$A$7</definedName>
    <definedName name="_xlchart.v1.134" hidden="1">'GDP_index(2)'!$A$8</definedName>
    <definedName name="_xlchart.v1.135" hidden="1">'GDP_index(2)'!$A$9</definedName>
    <definedName name="_xlchart.v1.136" hidden="1">'GDP_index(2)'!$B$10:$R$10</definedName>
    <definedName name="_xlchart.v1.137" hidden="1">'GDP_index(2)'!$B$11:$R$11</definedName>
    <definedName name="_xlchart.v1.138" hidden="1">'GDP_index(2)'!$B$1:$R$1</definedName>
    <definedName name="_xlchart.v1.139" hidden="1">'GDP_index(2)'!$B$2:$R$2</definedName>
    <definedName name="_xlchart.v1.14" hidden="1">'GDP_index(2)'!$B$3:$R$3</definedName>
    <definedName name="_xlchart.v1.140" hidden="1">'GDP_index(2)'!$B$3:$R$3</definedName>
    <definedName name="_xlchart.v1.141" hidden="1">'GDP_index(2)'!$B$4:$R$4</definedName>
    <definedName name="_xlchart.v1.142" hidden="1">'GDP_index(2)'!$B$5:$R$5</definedName>
    <definedName name="_xlchart.v1.143" hidden="1">'GDP_index(2)'!$B$6:$R$6</definedName>
    <definedName name="_xlchart.v1.144" hidden="1">'GDP_index(2)'!$B$7:$R$7</definedName>
    <definedName name="_xlchart.v1.145" hidden="1">'GDP_index(2)'!$B$8:$R$8</definedName>
    <definedName name="_xlchart.v1.146" hidden="1">'GDP_index(2)'!$B$9:$R$9</definedName>
    <definedName name="_xlchart.v1.147" hidden="1">'GDP_index(2)'!$A$10</definedName>
    <definedName name="_xlchart.v1.148" hidden="1">'GDP_index(2)'!$A$11</definedName>
    <definedName name="_xlchart.v1.149" hidden="1">'GDP_index(2)'!$A$2</definedName>
    <definedName name="_xlchart.v1.15" hidden="1">'GDP_index(2)'!$B$4:$R$4</definedName>
    <definedName name="_xlchart.v1.150" hidden="1">'GDP_index(2)'!$A$3</definedName>
    <definedName name="_xlchart.v1.151" hidden="1">'GDP_index(2)'!$A$4</definedName>
    <definedName name="_xlchart.v1.152" hidden="1">'GDP_index(2)'!$A$5</definedName>
    <definedName name="_xlchart.v1.153" hidden="1">'GDP_index(2)'!$A$6</definedName>
    <definedName name="_xlchart.v1.154" hidden="1">'GDP_index(2)'!$A$7</definedName>
    <definedName name="_xlchart.v1.155" hidden="1">'GDP_index(2)'!$A$8</definedName>
    <definedName name="_xlchart.v1.156" hidden="1">'GDP_index(2)'!$A$9</definedName>
    <definedName name="_xlchart.v1.157" hidden="1">'GDP_index(2)'!$B$10:$R$10</definedName>
    <definedName name="_xlchart.v1.158" hidden="1">'GDP_index(2)'!$B$11:$R$11</definedName>
    <definedName name="_xlchart.v1.159" hidden="1">'GDP_index(2)'!$B$1:$R$1</definedName>
    <definedName name="_xlchart.v1.16" hidden="1">'GDP_index(2)'!$B$5:$R$5</definedName>
    <definedName name="_xlchart.v1.160" hidden="1">'GDP_index(2)'!$B$2:$R$2</definedName>
    <definedName name="_xlchart.v1.161" hidden="1">'GDP_index(2)'!$B$3:$R$3</definedName>
    <definedName name="_xlchart.v1.162" hidden="1">'GDP_index(2)'!$B$4:$R$4</definedName>
    <definedName name="_xlchart.v1.163" hidden="1">'GDP_index(2)'!$B$5:$R$5</definedName>
    <definedName name="_xlchart.v1.164" hidden="1">'GDP_index(2)'!$B$6:$R$6</definedName>
    <definedName name="_xlchart.v1.165" hidden="1">'GDP_index(2)'!$B$7:$R$7</definedName>
    <definedName name="_xlchart.v1.166" hidden="1">'GDP_index(2)'!$B$8:$R$8</definedName>
    <definedName name="_xlchart.v1.167" hidden="1">'GDP_index(2)'!$B$9:$R$9</definedName>
    <definedName name="_xlchart.v1.168" hidden="1">'GDP_index(2)'!$A$10</definedName>
    <definedName name="_xlchart.v1.169" hidden="1">'GDP_index(2)'!$A$11</definedName>
    <definedName name="_xlchart.v1.17" hidden="1">'GDP_index(2)'!$B$6:$R$6</definedName>
    <definedName name="_xlchart.v1.170" hidden="1">'GDP_index(2)'!$A$2</definedName>
    <definedName name="_xlchart.v1.171" hidden="1">'GDP_index(2)'!$A$3</definedName>
    <definedName name="_xlchart.v1.172" hidden="1">'GDP_index(2)'!$A$4</definedName>
    <definedName name="_xlchart.v1.173" hidden="1">'GDP_index(2)'!$A$5</definedName>
    <definedName name="_xlchart.v1.174" hidden="1">'GDP_index(2)'!$A$6</definedName>
    <definedName name="_xlchart.v1.175" hidden="1">'GDP_index(2)'!$A$7</definedName>
    <definedName name="_xlchart.v1.176" hidden="1">'GDP_index(2)'!$A$8</definedName>
    <definedName name="_xlchart.v1.177" hidden="1">'GDP_index(2)'!$A$9</definedName>
    <definedName name="_xlchart.v1.178" hidden="1">'GDP_index(2)'!$B$10:$R$10</definedName>
    <definedName name="_xlchart.v1.179" hidden="1">'GDP_index(2)'!$B$11:$R$11</definedName>
    <definedName name="_xlchart.v1.18" hidden="1">'GDP_index(2)'!$B$7:$R$7</definedName>
    <definedName name="_xlchart.v1.180" hidden="1">'GDP_index(2)'!$B$1:$R$1</definedName>
    <definedName name="_xlchart.v1.181" hidden="1">'GDP_index(2)'!$B$2:$R$2</definedName>
    <definedName name="_xlchart.v1.182" hidden="1">'GDP_index(2)'!$B$3:$R$3</definedName>
    <definedName name="_xlchart.v1.183" hidden="1">'GDP_index(2)'!$B$4:$R$4</definedName>
    <definedName name="_xlchart.v1.184" hidden="1">'GDP_index(2)'!$B$5:$R$5</definedName>
    <definedName name="_xlchart.v1.185" hidden="1">'GDP_index(2)'!$B$6:$R$6</definedName>
    <definedName name="_xlchart.v1.186" hidden="1">'GDP_index(2)'!$B$7:$R$7</definedName>
    <definedName name="_xlchart.v1.187" hidden="1">'GDP_index(2)'!$B$8:$R$8</definedName>
    <definedName name="_xlchart.v1.188" hidden="1">'GDP_index(2)'!$B$9:$R$9</definedName>
    <definedName name="_xlchart.v1.19" hidden="1">'GDP_index(2)'!$B$8:$R$8</definedName>
    <definedName name="_xlchart.v1.2" hidden="1">'GDP_index(2)'!$A$2</definedName>
    <definedName name="_xlchart.v1.20" hidden="1">'GDP_index(2)'!$B$9:$R$9</definedName>
    <definedName name="_xlchart.v1.21" hidden="1">'GDP_index(2)'!$A$10</definedName>
    <definedName name="_xlchart.v1.22" hidden="1">'GDP_index(2)'!$A$11</definedName>
    <definedName name="_xlchart.v1.23" hidden="1">'GDP_index(2)'!$A$2</definedName>
    <definedName name="_xlchart.v1.24" hidden="1">'GDP_index(2)'!$A$3</definedName>
    <definedName name="_xlchart.v1.25" hidden="1">'GDP_index(2)'!$A$4</definedName>
    <definedName name="_xlchart.v1.26" hidden="1">'GDP_index(2)'!$A$5</definedName>
    <definedName name="_xlchart.v1.27" hidden="1">'GDP_index(2)'!$A$6</definedName>
    <definedName name="_xlchart.v1.28" hidden="1">'GDP_index(2)'!$A$7</definedName>
    <definedName name="_xlchart.v1.29" hidden="1">'GDP_index(2)'!$A$8</definedName>
    <definedName name="_xlchart.v1.3" hidden="1">'GDP_index(2)'!$A$3</definedName>
    <definedName name="_xlchart.v1.30" hidden="1">'GDP_index(2)'!$A$9</definedName>
    <definedName name="_xlchart.v1.31" hidden="1">'GDP_index(2)'!$B$10:$R$10</definedName>
    <definedName name="_xlchart.v1.32" hidden="1">'GDP_index(2)'!$B$11:$R$11</definedName>
    <definedName name="_xlchart.v1.33" hidden="1">'GDP_index(2)'!$B$1:$R$1</definedName>
    <definedName name="_xlchart.v1.34" hidden="1">'GDP_index(2)'!$B$2:$R$2</definedName>
    <definedName name="_xlchart.v1.35" hidden="1">'GDP_index(2)'!$B$3:$R$3</definedName>
    <definedName name="_xlchart.v1.36" hidden="1">'GDP_index(2)'!$B$4:$R$4</definedName>
    <definedName name="_xlchart.v1.37" hidden="1">'GDP_index(2)'!$B$5:$R$5</definedName>
    <definedName name="_xlchart.v1.38" hidden="1">'GDP_index(2)'!$B$6:$R$6</definedName>
    <definedName name="_xlchart.v1.39" hidden="1">'GDP_index(2)'!$B$7:$R$7</definedName>
    <definedName name="_xlchart.v1.4" hidden="1">'GDP_index(2)'!$A$4</definedName>
    <definedName name="_xlchart.v1.40" hidden="1">'GDP_index(2)'!$B$8:$R$8</definedName>
    <definedName name="_xlchart.v1.41" hidden="1">'GDP_index(2)'!$B$9:$R$9</definedName>
    <definedName name="_xlchart.v1.42" hidden="1">'GDP_index(2)'!$A$10</definedName>
    <definedName name="_xlchart.v1.43" hidden="1">'GDP_index(2)'!$A$11</definedName>
    <definedName name="_xlchart.v1.44" hidden="1">'GDP_index(2)'!$A$2</definedName>
    <definedName name="_xlchart.v1.45" hidden="1">'GDP_index(2)'!$A$3</definedName>
    <definedName name="_xlchart.v1.46" hidden="1">'GDP_index(2)'!$A$4</definedName>
    <definedName name="_xlchart.v1.47" hidden="1">'GDP_index(2)'!$A$5</definedName>
    <definedName name="_xlchart.v1.48" hidden="1">'GDP_index(2)'!$A$6</definedName>
    <definedName name="_xlchart.v1.49" hidden="1">'GDP_index(2)'!$A$7</definedName>
    <definedName name="_xlchart.v1.5" hidden="1">'GDP_index(2)'!$A$5</definedName>
    <definedName name="_xlchart.v1.50" hidden="1">'GDP_index(2)'!$A$8</definedName>
    <definedName name="_xlchart.v1.51" hidden="1">'GDP_index(2)'!$A$9</definedName>
    <definedName name="_xlchart.v1.52" hidden="1">'GDP_index(2)'!$B$10:$R$10</definedName>
    <definedName name="_xlchart.v1.53" hidden="1">'GDP_index(2)'!$B$11:$R$11</definedName>
    <definedName name="_xlchart.v1.54" hidden="1">'GDP_index(2)'!$B$1:$R$1</definedName>
    <definedName name="_xlchart.v1.55" hidden="1">'GDP_index(2)'!$B$2:$R$2</definedName>
    <definedName name="_xlchart.v1.56" hidden="1">'GDP_index(2)'!$B$3:$R$3</definedName>
    <definedName name="_xlchart.v1.57" hidden="1">'GDP_index(2)'!$B$4:$R$4</definedName>
    <definedName name="_xlchart.v1.58" hidden="1">'GDP_index(2)'!$B$5:$R$5</definedName>
    <definedName name="_xlchart.v1.59" hidden="1">'GDP_index(2)'!$B$6:$R$6</definedName>
    <definedName name="_xlchart.v1.6" hidden="1">'GDP_index(2)'!$A$6</definedName>
    <definedName name="_xlchart.v1.60" hidden="1">'GDP_index(2)'!$B$7:$R$7</definedName>
    <definedName name="_xlchart.v1.61" hidden="1">'GDP_index(2)'!$B$8:$R$8</definedName>
    <definedName name="_xlchart.v1.62" hidden="1">'GDP_index(2)'!$B$9:$R$9</definedName>
    <definedName name="_xlchart.v1.63" hidden="1">'GDP_index(2)'!$A$10</definedName>
    <definedName name="_xlchart.v1.64" hidden="1">'GDP_index(2)'!$A$11</definedName>
    <definedName name="_xlchart.v1.65" hidden="1">'GDP_index(2)'!$A$2</definedName>
    <definedName name="_xlchart.v1.66" hidden="1">'GDP_index(2)'!$A$3</definedName>
    <definedName name="_xlchart.v1.67" hidden="1">'GDP_index(2)'!$A$4</definedName>
    <definedName name="_xlchart.v1.68" hidden="1">'GDP_index(2)'!$A$5</definedName>
    <definedName name="_xlchart.v1.69" hidden="1">'GDP_index(2)'!$A$6</definedName>
    <definedName name="_xlchart.v1.7" hidden="1">'GDP_index(2)'!$A$7</definedName>
    <definedName name="_xlchart.v1.70" hidden="1">'GDP_index(2)'!$A$7</definedName>
    <definedName name="_xlchart.v1.71" hidden="1">'GDP_index(2)'!$A$8</definedName>
    <definedName name="_xlchart.v1.72" hidden="1">'GDP_index(2)'!$A$9</definedName>
    <definedName name="_xlchart.v1.73" hidden="1">'GDP_index(2)'!$B$10:$R$10</definedName>
    <definedName name="_xlchart.v1.74" hidden="1">'GDP_index(2)'!$B$11:$R$11</definedName>
    <definedName name="_xlchart.v1.75" hidden="1">'GDP_index(2)'!$B$1:$R$1</definedName>
    <definedName name="_xlchart.v1.76" hidden="1">'GDP_index(2)'!$B$2:$R$2</definedName>
    <definedName name="_xlchart.v1.77" hidden="1">'GDP_index(2)'!$B$3:$R$3</definedName>
    <definedName name="_xlchart.v1.78" hidden="1">'GDP_index(2)'!$B$4:$R$4</definedName>
    <definedName name="_xlchart.v1.79" hidden="1">'GDP_index(2)'!$B$5:$R$5</definedName>
    <definedName name="_xlchart.v1.8" hidden="1">'GDP_index(2)'!$A$8</definedName>
    <definedName name="_xlchart.v1.80" hidden="1">'GDP_index(2)'!$B$6:$R$6</definedName>
    <definedName name="_xlchart.v1.81" hidden="1">'GDP_index(2)'!$B$7:$R$7</definedName>
    <definedName name="_xlchart.v1.82" hidden="1">'GDP_index(2)'!$B$8:$R$8</definedName>
    <definedName name="_xlchart.v1.83" hidden="1">'GDP_index(2)'!$B$9:$R$9</definedName>
    <definedName name="_xlchart.v1.84" hidden="1">'GDP_index(2)'!$A$10</definedName>
    <definedName name="_xlchart.v1.85" hidden="1">'GDP_index(2)'!$A$11</definedName>
    <definedName name="_xlchart.v1.86" hidden="1">'GDP_index(2)'!$A$2</definedName>
    <definedName name="_xlchart.v1.87" hidden="1">'GDP_index(2)'!$A$3</definedName>
    <definedName name="_xlchart.v1.88" hidden="1">'GDP_index(2)'!$A$4</definedName>
    <definedName name="_xlchart.v1.89" hidden="1">'GDP_index(2)'!$A$5</definedName>
    <definedName name="_xlchart.v1.9" hidden="1">'GDP_index(2)'!$A$9</definedName>
    <definedName name="_xlchart.v1.90" hidden="1">'GDP_index(2)'!$A$6</definedName>
    <definedName name="_xlchart.v1.91" hidden="1">'GDP_index(2)'!$A$7</definedName>
    <definedName name="_xlchart.v1.92" hidden="1">'GDP_index(2)'!$A$8</definedName>
    <definedName name="_xlchart.v1.93" hidden="1">'GDP_index(2)'!$A$9</definedName>
    <definedName name="_xlchart.v1.94" hidden="1">'GDP_index(2)'!$B$10:$R$10</definedName>
    <definedName name="_xlchart.v1.95" hidden="1">'GDP_index(2)'!$B$11:$R$11</definedName>
    <definedName name="_xlchart.v1.96" hidden="1">'GDP_index(2)'!$B$1:$R$1</definedName>
    <definedName name="_xlchart.v1.97" hidden="1">'GDP_index(2)'!$B$2:$R$2</definedName>
    <definedName name="_xlchart.v1.98" hidden="1">'GDP_index(2)'!$B$3:$R$3</definedName>
    <definedName name="_xlchart.v1.99" hidden="1">'GDP_index(2)'!$B$4:$R$4</definedName>
    <definedName name="_xlnm.Print_Area" localSheetId="4">GDP!$L$16:$AB$30</definedName>
    <definedName name="_xlnm.Print_Area" localSheetId="8">'GDP_index(2)'!$K$13:$S$29</definedName>
    <definedName name="_xlnm.Print_Area" localSheetId="11">GDP_share!$B$15:$R$33</definedName>
    <definedName name="_xlnm.Print_Area" localSheetId="6">GDPperCapita!$N$15:$W$34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2" l="1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T3" i="3"/>
  <c r="T4" i="3"/>
  <c r="T5" i="3"/>
  <c r="T6" i="3"/>
  <c r="T7" i="3"/>
  <c r="T8" i="3"/>
  <c r="T9" i="3"/>
  <c r="T10" i="3"/>
  <c r="T11" i="3"/>
  <c r="T2" i="3"/>
  <c r="AA3" i="1"/>
  <c r="AA4" i="1"/>
  <c r="AA5" i="1"/>
  <c r="AA6" i="1"/>
  <c r="AA7" i="1"/>
  <c r="AA8" i="1"/>
  <c r="AA9" i="1"/>
  <c r="AA10" i="1"/>
  <c r="AA11" i="1"/>
  <c r="AA2" i="1"/>
  <c r="Z11" i="1" l="1"/>
  <c r="Z10" i="1"/>
  <c r="Z9" i="1"/>
  <c r="Z8" i="1"/>
  <c r="Z7" i="1"/>
  <c r="Z6" i="1"/>
  <c r="Z5" i="1"/>
  <c r="Z4" i="1"/>
  <c r="Z3" i="1"/>
  <c r="Y3" i="1"/>
  <c r="Y2" i="1"/>
  <c r="Z2" i="1"/>
  <c r="Y4" i="1"/>
  <c r="Y5" i="1"/>
  <c r="Y6" i="1"/>
  <c r="Y7" i="1"/>
  <c r="Y8" i="1"/>
  <c r="Y9" i="1"/>
  <c r="Y10" i="1"/>
  <c r="Y11" i="1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V3" i="1"/>
  <c r="W3" i="1" s="1"/>
  <c r="X3" i="1" s="1"/>
  <c r="V4" i="1"/>
  <c r="W4" i="1" s="1"/>
  <c r="X4" i="1" s="1"/>
  <c r="V5" i="1"/>
  <c r="W5" i="1" s="1"/>
  <c r="X5" i="1" s="1"/>
  <c r="V6" i="1"/>
  <c r="W6" i="1" s="1"/>
  <c r="X6" i="1" s="1"/>
  <c r="V7" i="1"/>
  <c r="W7" i="1" s="1"/>
  <c r="X7" i="1" s="1"/>
  <c r="V8" i="1"/>
  <c r="W8" i="1" s="1"/>
  <c r="X8" i="1" s="1"/>
  <c r="V9" i="1"/>
  <c r="W9" i="1" s="1"/>
  <c r="X9" i="1" s="1"/>
  <c r="V10" i="1"/>
  <c r="W10" i="1" s="1"/>
  <c r="X10" i="1" s="1"/>
  <c r="V11" i="1"/>
  <c r="W11" i="1" s="1"/>
  <c r="X11" i="1" s="1"/>
  <c r="K2" i="3"/>
  <c r="K2" i="6" s="1"/>
  <c r="L2" i="3"/>
  <c r="M2" i="3"/>
  <c r="C5" i="3"/>
  <c r="D5" i="3"/>
  <c r="E5" i="3"/>
  <c r="F5" i="3"/>
  <c r="G5" i="3"/>
  <c r="H5" i="3"/>
  <c r="I5" i="3"/>
  <c r="J5" i="3"/>
  <c r="K5" i="3"/>
  <c r="K5" i="6" s="1"/>
  <c r="L5" i="3"/>
  <c r="M5" i="3"/>
  <c r="N5" i="3"/>
  <c r="O5" i="3"/>
  <c r="P5" i="3"/>
  <c r="Q5" i="3"/>
  <c r="R5" i="3"/>
  <c r="C6" i="3"/>
  <c r="D6" i="3"/>
  <c r="E6" i="3"/>
  <c r="F6" i="3"/>
  <c r="G6" i="3"/>
  <c r="H6" i="3"/>
  <c r="I6" i="3"/>
  <c r="J6" i="3"/>
  <c r="K6" i="3"/>
  <c r="K6" i="6" s="1"/>
  <c r="L6" i="3"/>
  <c r="M6" i="3"/>
  <c r="N6" i="3"/>
  <c r="O6" i="3"/>
  <c r="P6" i="3"/>
  <c r="Q6" i="3"/>
  <c r="R6" i="3"/>
  <c r="U6" i="3" s="1"/>
  <c r="C7" i="3"/>
  <c r="D7" i="3"/>
  <c r="E7" i="3"/>
  <c r="F7" i="3"/>
  <c r="G7" i="3"/>
  <c r="H7" i="3"/>
  <c r="I7" i="3"/>
  <c r="J7" i="3"/>
  <c r="K7" i="3"/>
  <c r="K7" i="6" s="1"/>
  <c r="L7" i="3"/>
  <c r="M7" i="3"/>
  <c r="N7" i="3"/>
  <c r="O7" i="3"/>
  <c r="P7" i="3"/>
  <c r="Q7" i="3"/>
  <c r="R7" i="3"/>
  <c r="U7" i="3" s="1"/>
  <c r="C9" i="3"/>
  <c r="D9" i="3"/>
  <c r="E9" i="3"/>
  <c r="F9" i="3"/>
  <c r="G9" i="3"/>
  <c r="H9" i="3"/>
  <c r="I9" i="3"/>
  <c r="J9" i="3"/>
  <c r="K9" i="3"/>
  <c r="K9" i="6" s="1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K10" i="6" s="1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K11" i="6" s="1"/>
  <c r="L11" i="3"/>
  <c r="M11" i="3"/>
  <c r="N11" i="3"/>
  <c r="O11" i="3"/>
  <c r="P11" i="3"/>
  <c r="Q11" i="3"/>
  <c r="R11" i="3"/>
  <c r="B5" i="3"/>
  <c r="B6" i="3"/>
  <c r="B7" i="3"/>
  <c r="B9" i="3"/>
  <c r="B10" i="3"/>
  <c r="B11" i="3"/>
  <c r="B2" i="3"/>
  <c r="V2" i="1"/>
  <c r="W2" i="1" s="1"/>
  <c r="X2" i="1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B12" i="2"/>
  <c r="U3" i="1"/>
  <c r="U4" i="1"/>
  <c r="U5" i="1"/>
  <c r="U6" i="1"/>
  <c r="U7" i="1"/>
  <c r="U8" i="1"/>
  <c r="U9" i="1"/>
  <c r="U10" i="1"/>
  <c r="U11" i="1"/>
  <c r="U2" i="1"/>
  <c r="U3" i="2"/>
  <c r="U4" i="2"/>
  <c r="U5" i="2"/>
  <c r="U6" i="2"/>
  <c r="U7" i="2"/>
  <c r="U8" i="2"/>
  <c r="U9" i="2"/>
  <c r="U10" i="2"/>
  <c r="U11" i="2"/>
  <c r="U2" i="2"/>
  <c r="T3" i="2"/>
  <c r="T4" i="2"/>
  <c r="T5" i="2"/>
  <c r="T6" i="2"/>
  <c r="T7" i="2"/>
  <c r="T8" i="2"/>
  <c r="T9" i="2"/>
  <c r="T10" i="2"/>
  <c r="T11" i="2"/>
  <c r="T2" i="2"/>
  <c r="S3" i="2"/>
  <c r="S4" i="2"/>
  <c r="S5" i="2"/>
  <c r="S6" i="2"/>
  <c r="S7" i="2"/>
  <c r="S8" i="2"/>
  <c r="S9" i="2"/>
  <c r="S10" i="2"/>
  <c r="S11" i="2"/>
  <c r="S2" i="2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U11" i="3" l="1"/>
  <c r="U10" i="3"/>
  <c r="U9" i="3"/>
  <c r="U5" i="3"/>
  <c r="V5" i="3" s="1"/>
  <c r="W5" i="3" s="1"/>
  <c r="S11" i="3"/>
  <c r="S9" i="3"/>
  <c r="S7" i="3"/>
  <c r="S10" i="3"/>
  <c r="S6" i="3"/>
  <c r="S5" i="3"/>
  <c r="M2" i="4"/>
  <c r="E2" i="4"/>
  <c r="E2" i="3"/>
  <c r="E2" i="6" s="1"/>
  <c r="P2" i="4"/>
  <c r="L2" i="4"/>
  <c r="C2" i="3"/>
  <c r="C2" i="6" s="1"/>
  <c r="B3" i="3"/>
  <c r="K3" i="3"/>
  <c r="K3" i="6" s="1"/>
  <c r="C3" i="3"/>
  <c r="K2" i="4"/>
  <c r="C2" i="4"/>
  <c r="R12" i="1"/>
  <c r="J12" i="1"/>
  <c r="R2" i="4"/>
  <c r="J2" i="4"/>
  <c r="Q12" i="1"/>
  <c r="I12" i="1"/>
  <c r="P12" i="1"/>
  <c r="H12" i="1"/>
  <c r="O12" i="1"/>
  <c r="G12" i="1"/>
  <c r="G4" i="7" s="1"/>
  <c r="Q2" i="4"/>
  <c r="H2" i="4"/>
  <c r="I2" i="3"/>
  <c r="I2" i="6" s="1"/>
  <c r="O2" i="4"/>
  <c r="G2" i="4"/>
  <c r="N12" i="1"/>
  <c r="F12" i="1"/>
  <c r="I2" i="4"/>
  <c r="P2" i="3"/>
  <c r="P2" i="6" s="1"/>
  <c r="N2" i="4"/>
  <c r="F2" i="4"/>
  <c r="M12" i="1"/>
  <c r="E12" i="1"/>
  <c r="L12" i="1"/>
  <c r="D12" i="1"/>
  <c r="D2" i="4"/>
  <c r="B11" i="6"/>
  <c r="P7" i="6"/>
  <c r="P5" i="6"/>
  <c r="H5" i="6"/>
  <c r="L2" i="6"/>
  <c r="I7" i="6"/>
  <c r="Q5" i="6"/>
  <c r="C11" i="6"/>
  <c r="C9" i="6"/>
  <c r="P11" i="6"/>
  <c r="H10" i="6"/>
  <c r="P6" i="6"/>
  <c r="L11" i="6"/>
  <c r="D11" i="6"/>
  <c r="L10" i="6"/>
  <c r="D10" i="6"/>
  <c r="L9" i="6"/>
  <c r="D9" i="6"/>
  <c r="L7" i="6"/>
  <c r="D7" i="6"/>
  <c r="L6" i="6"/>
  <c r="D6" i="6"/>
  <c r="L5" i="6"/>
  <c r="D5" i="6"/>
  <c r="C5" i="6"/>
  <c r="B10" i="6"/>
  <c r="J7" i="6"/>
  <c r="R5" i="6"/>
  <c r="V11" i="3"/>
  <c r="W11" i="3" s="1"/>
  <c r="J11" i="6"/>
  <c r="J10" i="6"/>
  <c r="R9" i="6"/>
  <c r="J9" i="6"/>
  <c r="R7" i="6"/>
  <c r="J6" i="6"/>
  <c r="J5" i="6"/>
  <c r="B9" i="6"/>
  <c r="Q11" i="6"/>
  <c r="I11" i="6"/>
  <c r="Q7" i="6"/>
  <c r="Q6" i="6"/>
  <c r="I6" i="6"/>
  <c r="I5" i="6"/>
  <c r="G10" i="6"/>
  <c r="P10" i="6"/>
  <c r="P9" i="6"/>
  <c r="H6" i="6"/>
  <c r="O11" i="6"/>
  <c r="O10" i="6"/>
  <c r="G9" i="6"/>
  <c r="G7" i="6"/>
  <c r="O5" i="6"/>
  <c r="B6" i="6"/>
  <c r="N11" i="6"/>
  <c r="F11" i="6"/>
  <c r="N10" i="6"/>
  <c r="F10" i="6"/>
  <c r="N9" i="6"/>
  <c r="F9" i="6"/>
  <c r="N7" i="6"/>
  <c r="F7" i="6"/>
  <c r="N6" i="6"/>
  <c r="F6" i="6"/>
  <c r="N5" i="6"/>
  <c r="F5" i="6"/>
  <c r="H11" i="6"/>
  <c r="H9" i="6"/>
  <c r="H7" i="6"/>
  <c r="B7" i="6"/>
  <c r="G11" i="6"/>
  <c r="O9" i="6"/>
  <c r="O7" i="6"/>
  <c r="O6" i="6"/>
  <c r="G6" i="6"/>
  <c r="G5" i="6"/>
  <c r="B5" i="6"/>
  <c r="M11" i="6"/>
  <c r="E11" i="6"/>
  <c r="M10" i="6"/>
  <c r="E10" i="6"/>
  <c r="M9" i="6"/>
  <c r="E9" i="6"/>
  <c r="M7" i="6"/>
  <c r="E7" i="6"/>
  <c r="M6" i="6"/>
  <c r="E6" i="6"/>
  <c r="M5" i="6"/>
  <c r="E5" i="6"/>
  <c r="V6" i="3"/>
  <c r="W6" i="3" s="1"/>
  <c r="V7" i="3"/>
  <c r="W7" i="3" s="1"/>
  <c r="V10" i="3"/>
  <c r="W10" i="3" s="1"/>
  <c r="Q10" i="6"/>
  <c r="I10" i="6"/>
  <c r="Q9" i="6"/>
  <c r="I9" i="6"/>
  <c r="R6" i="6"/>
  <c r="R10" i="6"/>
  <c r="C10" i="6"/>
  <c r="C7" i="6"/>
  <c r="C6" i="6"/>
  <c r="V9" i="3"/>
  <c r="W9" i="3" s="1"/>
  <c r="B2" i="6"/>
  <c r="R11" i="6"/>
  <c r="J7" i="7"/>
  <c r="J9" i="7"/>
  <c r="M2" i="6"/>
  <c r="J5" i="7"/>
  <c r="G10" i="7"/>
  <c r="G2" i="7"/>
  <c r="G11" i="7"/>
  <c r="G12" i="3"/>
  <c r="J6" i="7"/>
  <c r="G9" i="7"/>
  <c r="J2" i="7"/>
  <c r="G5" i="7"/>
  <c r="J10" i="7"/>
  <c r="J11" i="7"/>
  <c r="J3" i="7"/>
  <c r="G6" i="7"/>
  <c r="G3" i="7" l="1"/>
  <c r="B3" i="6"/>
  <c r="F6" i="7"/>
  <c r="F13" i="1"/>
  <c r="F4" i="3"/>
  <c r="F4" i="4"/>
  <c r="O2" i="7"/>
  <c r="O4" i="3"/>
  <c r="O13" i="1"/>
  <c r="O4" i="4"/>
  <c r="R9" i="7"/>
  <c r="R4" i="3"/>
  <c r="R13" i="1"/>
  <c r="R8" i="7" s="1"/>
  <c r="R4" i="4"/>
  <c r="E2" i="7"/>
  <c r="E4" i="3"/>
  <c r="E13" i="1"/>
  <c r="E8" i="7" s="1"/>
  <c r="E4" i="4"/>
  <c r="N3" i="7"/>
  <c r="N4" i="3"/>
  <c r="N13" i="1"/>
  <c r="N8" i="7" s="1"/>
  <c r="N4" i="4"/>
  <c r="H4" i="4"/>
  <c r="H4" i="3"/>
  <c r="H13" i="1"/>
  <c r="M7" i="7"/>
  <c r="M4" i="3"/>
  <c r="M13" i="1"/>
  <c r="M8" i="7" s="1"/>
  <c r="M4" i="4"/>
  <c r="P10" i="7"/>
  <c r="P4" i="4"/>
  <c r="P4" i="3"/>
  <c r="P13" i="1"/>
  <c r="P8" i="7" s="1"/>
  <c r="D13" i="1"/>
  <c r="D8" i="7" s="1"/>
  <c r="D4" i="3"/>
  <c r="D4" i="4"/>
  <c r="B3" i="4"/>
  <c r="I4" i="3"/>
  <c r="I4" i="4"/>
  <c r="I13" i="1"/>
  <c r="I8" i="7" s="1"/>
  <c r="Q3" i="7"/>
  <c r="Q4" i="3"/>
  <c r="Q4" i="4"/>
  <c r="Q13" i="1"/>
  <c r="L4" i="4"/>
  <c r="L4" i="3"/>
  <c r="L13" i="1"/>
  <c r="G13" i="1"/>
  <c r="G4" i="3"/>
  <c r="G4" i="4"/>
  <c r="J12" i="3"/>
  <c r="J4" i="3"/>
  <c r="J4" i="4"/>
  <c r="J13" i="1"/>
  <c r="C3" i="6"/>
  <c r="Q6" i="7"/>
  <c r="O5" i="7"/>
  <c r="H9" i="7"/>
  <c r="P9" i="7"/>
  <c r="N2" i="7"/>
  <c r="N10" i="7"/>
  <c r="E4" i="7"/>
  <c r="E7" i="7"/>
  <c r="H12" i="3"/>
  <c r="O8" i="7"/>
  <c r="N7" i="7"/>
  <c r="P5" i="7"/>
  <c r="P4" i="7"/>
  <c r="F11" i="7"/>
  <c r="N9" i="7"/>
  <c r="Q10" i="7"/>
  <c r="F7" i="7"/>
  <c r="R10" i="7"/>
  <c r="F4" i="7"/>
  <c r="O11" i="7"/>
  <c r="O6" i="7"/>
  <c r="N11" i="7"/>
  <c r="F2" i="7"/>
  <c r="H2" i="7"/>
  <c r="R5" i="7"/>
  <c r="O4" i="7"/>
  <c r="E6" i="7"/>
  <c r="R3" i="7"/>
  <c r="F10" i="7"/>
  <c r="H4" i="7"/>
  <c r="O9" i="7"/>
  <c r="H11" i="7"/>
  <c r="R11" i="7"/>
  <c r="R2" i="7"/>
  <c r="F5" i="7"/>
  <c r="Q5" i="7"/>
  <c r="N5" i="7"/>
  <c r="E5" i="7"/>
  <c r="F3" i="7"/>
  <c r="R12" i="3"/>
  <c r="H7" i="7"/>
  <c r="F9" i="7"/>
  <c r="O3" i="7"/>
  <c r="O10" i="7"/>
  <c r="M4" i="7"/>
  <c r="R6" i="7"/>
  <c r="O12" i="3"/>
  <c r="R7" i="7"/>
  <c r="E12" i="3"/>
  <c r="N12" i="3"/>
  <c r="N6" i="7"/>
  <c r="F12" i="3"/>
  <c r="H5" i="7"/>
  <c r="H3" i="7"/>
  <c r="I9" i="7"/>
  <c r="Q12" i="3"/>
  <c r="K3" i="4"/>
  <c r="M11" i="7"/>
  <c r="M3" i="7"/>
  <c r="P2" i="7"/>
  <c r="P7" i="7"/>
  <c r="I2" i="7"/>
  <c r="Q7" i="7"/>
  <c r="M10" i="7"/>
  <c r="I5" i="7"/>
  <c r="P12" i="3"/>
  <c r="I6" i="7"/>
  <c r="I4" i="7"/>
  <c r="M2" i="7"/>
  <c r="E11" i="7"/>
  <c r="I7" i="7"/>
  <c r="I3" i="7"/>
  <c r="M9" i="7"/>
  <c r="Q2" i="7"/>
  <c r="E10" i="7"/>
  <c r="Q4" i="7"/>
  <c r="Q8" i="7"/>
  <c r="P3" i="7"/>
  <c r="P11" i="7"/>
  <c r="H10" i="7"/>
  <c r="Q11" i="7"/>
  <c r="M6" i="7"/>
  <c r="L11" i="7"/>
  <c r="L6" i="7"/>
  <c r="L12" i="3"/>
  <c r="L9" i="7"/>
  <c r="L4" i="7"/>
  <c r="L7" i="7"/>
  <c r="L10" i="7"/>
  <c r="L5" i="7"/>
  <c r="L2" i="7"/>
  <c r="N4" i="7"/>
  <c r="I11" i="7"/>
  <c r="M12" i="3"/>
  <c r="I12" i="3"/>
  <c r="E9" i="7"/>
  <c r="D11" i="7"/>
  <c r="D6" i="7"/>
  <c r="D9" i="7"/>
  <c r="D4" i="7"/>
  <c r="D7" i="7"/>
  <c r="D10" i="7"/>
  <c r="D5" i="7"/>
  <c r="D12" i="3"/>
  <c r="D2" i="7"/>
  <c r="D3" i="4"/>
  <c r="D3" i="7"/>
  <c r="D3" i="3"/>
  <c r="L3" i="7"/>
  <c r="L3" i="4"/>
  <c r="L3" i="3"/>
  <c r="G7" i="7"/>
  <c r="G3" i="3"/>
  <c r="G3" i="4"/>
  <c r="J4" i="7"/>
  <c r="J3" i="3"/>
  <c r="J3" i="4"/>
  <c r="F8" i="7"/>
  <c r="F3" i="3"/>
  <c r="F3" i="4"/>
  <c r="O7" i="7"/>
  <c r="O3" i="3"/>
  <c r="O3" i="4"/>
  <c r="R4" i="7"/>
  <c r="R3" i="3"/>
  <c r="U3" i="3" s="1"/>
  <c r="R3" i="4"/>
  <c r="E3" i="4"/>
  <c r="E3" i="3"/>
  <c r="N3" i="3"/>
  <c r="N3" i="4"/>
  <c r="H6" i="7"/>
  <c r="H3" i="3"/>
  <c r="H3" i="4"/>
  <c r="M5" i="7"/>
  <c r="M3" i="4"/>
  <c r="M3" i="3"/>
  <c r="P6" i="7"/>
  <c r="P3" i="3"/>
  <c r="P3" i="4"/>
  <c r="I10" i="7"/>
  <c r="I3" i="3"/>
  <c r="I3" i="4"/>
  <c r="C3" i="4"/>
  <c r="E3" i="7"/>
  <c r="Q9" i="7"/>
  <c r="Q3" i="4"/>
  <c r="Q3" i="3"/>
  <c r="S3" i="3" l="1"/>
  <c r="P8" i="3"/>
  <c r="P13" i="3" s="1"/>
  <c r="P8" i="4"/>
  <c r="H2" i="3"/>
  <c r="H2" i="6" s="1"/>
  <c r="H8" i="4"/>
  <c r="H8" i="3"/>
  <c r="H13" i="3" s="1"/>
  <c r="G2" i="3"/>
  <c r="G2" i="6" s="1"/>
  <c r="G8" i="4"/>
  <c r="G8" i="3"/>
  <c r="G8" i="7"/>
  <c r="B2" i="4"/>
  <c r="I8" i="3"/>
  <c r="I13" i="3" s="1"/>
  <c r="I8" i="4"/>
  <c r="E8" i="3"/>
  <c r="E8" i="4"/>
  <c r="O2" i="3"/>
  <c r="O2" i="6" s="1"/>
  <c r="O8" i="4"/>
  <c r="O8" i="3"/>
  <c r="L8" i="4"/>
  <c r="L8" i="3"/>
  <c r="L13" i="3" s="1"/>
  <c r="J2" i="3"/>
  <c r="J2" i="6" s="1"/>
  <c r="J8" i="3"/>
  <c r="J13" i="3" s="1"/>
  <c r="J8" i="4"/>
  <c r="J8" i="7"/>
  <c r="H8" i="7"/>
  <c r="Q2" i="3"/>
  <c r="Q2" i="6" s="1"/>
  <c r="Q8" i="3"/>
  <c r="Q8" i="4"/>
  <c r="M8" i="3"/>
  <c r="M13" i="3" s="1"/>
  <c r="M8" i="4"/>
  <c r="N2" i="3"/>
  <c r="N2" i="6" s="1"/>
  <c r="N8" i="3"/>
  <c r="N8" i="4"/>
  <c r="R2" i="3"/>
  <c r="U2" i="3" s="1"/>
  <c r="R8" i="3"/>
  <c r="R8" i="4"/>
  <c r="F2" i="3"/>
  <c r="F2" i="6" s="1"/>
  <c r="F8" i="3"/>
  <c r="F8" i="4"/>
  <c r="L8" i="7"/>
  <c r="D2" i="3"/>
  <c r="D8" i="4"/>
  <c r="D8" i="3"/>
  <c r="H3" i="6"/>
  <c r="F3" i="6"/>
  <c r="Q3" i="6"/>
  <c r="P3" i="6"/>
  <c r="I3" i="6"/>
  <c r="J3" i="6"/>
  <c r="L3" i="6"/>
  <c r="D3" i="6"/>
  <c r="N3" i="6"/>
  <c r="M3" i="6"/>
  <c r="O3" i="6"/>
  <c r="E3" i="6"/>
  <c r="G3" i="6"/>
  <c r="V3" i="3"/>
  <c r="W3" i="3" s="1"/>
  <c r="R3" i="6"/>
  <c r="AA8" i="3" l="1"/>
  <c r="AA3" i="3"/>
  <c r="AA2" i="3"/>
  <c r="AA5" i="3"/>
  <c r="AA11" i="3"/>
  <c r="AA10" i="3"/>
  <c r="AA9" i="3"/>
  <c r="AA7" i="3"/>
  <c r="AA6" i="3"/>
  <c r="Q13" i="3"/>
  <c r="AA4" i="3"/>
  <c r="D2" i="6"/>
  <c r="S2" i="3"/>
  <c r="F13" i="3"/>
  <c r="O13" i="3"/>
  <c r="N13" i="3"/>
  <c r="G13" i="3"/>
  <c r="D13" i="3"/>
  <c r="V2" i="3"/>
  <c r="W2" i="3" s="1"/>
  <c r="R2" i="6"/>
  <c r="E13" i="3"/>
  <c r="R13" i="3"/>
  <c r="K12" i="1"/>
  <c r="B12" i="1"/>
  <c r="B10" i="7" s="1"/>
  <c r="C12" i="1"/>
  <c r="B13" i="1"/>
  <c r="B8" i="7" s="1"/>
  <c r="B4" i="7"/>
  <c r="B4" i="4"/>
  <c r="C13" i="1" l="1"/>
  <c r="C6" i="7"/>
  <c r="C11" i="7"/>
  <c r="C2" i="7"/>
  <c r="C7" i="7"/>
  <c r="C9" i="7"/>
  <c r="C3" i="7"/>
  <c r="C10" i="7"/>
  <c r="C12" i="3"/>
  <c r="B4" i="3"/>
  <c r="U4" i="3" s="1"/>
  <c r="B6" i="7"/>
  <c r="B11" i="7"/>
  <c r="B7" i="7"/>
  <c r="B3" i="7"/>
  <c r="B12" i="3"/>
  <c r="B9" i="7"/>
  <c r="B5" i="7"/>
  <c r="B2" i="7"/>
  <c r="C5" i="7"/>
  <c r="K13" i="1"/>
  <c r="K12" i="3"/>
  <c r="K10" i="7"/>
  <c r="K9" i="7"/>
  <c r="K7" i="7"/>
  <c r="K3" i="7"/>
  <c r="K6" i="7"/>
  <c r="K5" i="7"/>
  <c r="K11" i="7"/>
  <c r="K2" i="7"/>
  <c r="K4" i="7"/>
  <c r="B8" i="3"/>
  <c r="S12" i="1"/>
  <c r="C4" i="4"/>
  <c r="B8" i="4"/>
  <c r="C4" i="3"/>
  <c r="C13" i="3" s="1"/>
  <c r="K4" i="4"/>
  <c r="K8" i="3"/>
  <c r="K8" i="7"/>
  <c r="K8" i="4"/>
  <c r="C8" i="7"/>
  <c r="C8" i="4"/>
  <c r="C8" i="3"/>
  <c r="C4" i="7"/>
  <c r="K4" i="3"/>
  <c r="B4" i="6" s="1"/>
  <c r="Z8" i="3" l="1"/>
  <c r="U8" i="3"/>
  <c r="Z4" i="3"/>
  <c r="Z11" i="3"/>
  <c r="Z7" i="3"/>
  <c r="Z2" i="3"/>
  <c r="Z10" i="3"/>
  <c r="Z6" i="3"/>
  <c r="Z3" i="3"/>
  <c r="Z9" i="3"/>
  <c r="Z5" i="3"/>
  <c r="V8" i="3"/>
  <c r="W8" i="3" s="1"/>
  <c r="S8" i="3"/>
  <c r="S4" i="3"/>
  <c r="B8" i="6"/>
  <c r="V4" i="3"/>
  <c r="W4" i="3" s="1"/>
  <c r="B13" i="3"/>
  <c r="C8" i="6"/>
  <c r="H4" i="6"/>
  <c r="K13" i="3"/>
  <c r="F4" i="6"/>
  <c r="M4" i="6"/>
  <c r="D4" i="6"/>
  <c r="K4" i="6"/>
  <c r="N4" i="6"/>
  <c r="O4" i="6"/>
  <c r="C4" i="6"/>
  <c r="Q4" i="6"/>
  <c r="R4" i="6"/>
  <c r="L4" i="6"/>
  <c r="P4" i="6"/>
  <c r="J4" i="6"/>
  <c r="E4" i="6"/>
  <c r="G4" i="6"/>
  <c r="I4" i="6"/>
  <c r="J8" i="6"/>
  <c r="K8" i="6"/>
  <c r="L8" i="6"/>
  <c r="E8" i="6"/>
  <c r="O8" i="6"/>
  <c r="F8" i="6"/>
  <c r="H8" i="6"/>
  <c r="P8" i="6"/>
  <c r="D8" i="6"/>
  <c r="M8" i="6"/>
  <c r="Q8" i="6"/>
  <c r="R8" i="6"/>
  <c r="I8" i="6"/>
  <c r="N8" i="6"/>
  <c r="G8" i="6"/>
  <c r="AB8" i="3" l="1"/>
  <c r="AB4" i="3"/>
  <c r="AB2" i="3"/>
  <c r="AB6" i="3"/>
  <c r="AB5" i="3"/>
  <c r="AB11" i="3"/>
  <c r="AB7" i="3"/>
  <c r="AB10" i="3"/>
  <c r="AB9" i="3"/>
  <c r="AB3" i="3"/>
</calcChain>
</file>

<file path=xl/sharedStrings.xml><?xml version="1.0" encoding="utf-8"?>
<sst xmlns="http://schemas.openxmlformats.org/spreadsheetml/2006/main" count="160" uniqueCount="45">
  <si>
    <t>Country</t>
  </si>
  <si>
    <t>Subject Descriptor</t>
  </si>
  <si>
    <t>Units</t>
  </si>
  <si>
    <t>Scale</t>
  </si>
  <si>
    <t>Australia</t>
  </si>
  <si>
    <t>Gross domestic product, current prices</t>
  </si>
  <si>
    <t>U.S. dollars</t>
  </si>
  <si>
    <t>Billions</t>
  </si>
  <si>
    <t>Canada</t>
  </si>
  <si>
    <t>China</t>
  </si>
  <si>
    <t>India</t>
  </si>
  <si>
    <t>Japan</t>
  </si>
  <si>
    <t>Korea</t>
  </si>
  <si>
    <t>United Kingdom</t>
  </si>
  <si>
    <t>United States</t>
  </si>
  <si>
    <t>EURO area</t>
  </si>
  <si>
    <t>Asean-5</t>
  </si>
  <si>
    <t>Population</t>
  </si>
  <si>
    <t>Persons</t>
  </si>
  <si>
    <t>Millions</t>
  </si>
  <si>
    <t>ASEAN-5</t>
  </si>
  <si>
    <t>International Monetary Fund, World Economic Outlook Database, October 2018</t>
  </si>
  <si>
    <t>合計</t>
    <rPh sb="0" eb="2">
      <t>ゴウケイ</t>
    </rPh>
    <phoneticPr fontId="1"/>
  </si>
  <si>
    <t>平均</t>
    <rPh sb="0" eb="2">
      <t>ヘイｋイ</t>
    </rPh>
    <phoneticPr fontId="1"/>
  </si>
  <si>
    <t>平均</t>
    <rPh sb="0" eb="2">
      <t>ヘイキｎン</t>
    </rPh>
    <phoneticPr fontId="1"/>
  </si>
  <si>
    <t>中央値</t>
    <rPh sb="0" eb="3">
      <t>チュウオウ</t>
    </rPh>
    <phoneticPr fontId="1"/>
  </si>
  <si>
    <t>平均倍数
（幾何平均）</t>
    <rPh sb="0" eb="2">
      <t>ヘイキｎン</t>
    </rPh>
    <rPh sb="2" eb="4">
      <t>バイスウ</t>
    </rPh>
    <rPh sb="6" eb="10">
      <t>キカヘイキｎン</t>
    </rPh>
    <phoneticPr fontId="1"/>
  </si>
  <si>
    <t>平均
増加率</t>
    <rPh sb="0" eb="2">
      <t>ヘイキｎン</t>
    </rPh>
    <rPh sb="3" eb="6">
      <t>ゾウｋア</t>
    </rPh>
    <phoneticPr fontId="1"/>
  </si>
  <si>
    <t>単純平均</t>
    <rPh sb="0" eb="2">
      <t>タンジュｎン</t>
    </rPh>
    <rPh sb="2" eb="4">
      <t>ヘイキｎン</t>
    </rPh>
    <phoneticPr fontId="1"/>
  </si>
  <si>
    <t>全体</t>
    <rPh sb="0" eb="2">
      <t>ゼンタイ</t>
    </rPh>
    <phoneticPr fontId="1"/>
  </si>
  <si>
    <t>倍数
2001→2017</t>
    <rPh sb="0" eb="2">
      <t>ジンコウ</t>
    </rPh>
    <phoneticPr fontId="1"/>
  </si>
  <si>
    <t>GDP倍数
2001→2017</t>
    <rPh sb="3" eb="5">
      <t>ジンコウ</t>
    </rPh>
    <phoneticPr fontId="1"/>
  </si>
  <si>
    <t>GDP 指数
2008年基準</t>
    <rPh sb="4" eb="6">
      <t xml:space="preserve">シスウ </t>
    </rPh>
    <rPh sb="11" eb="12">
      <t>ネｎン</t>
    </rPh>
    <rPh sb="12" eb="14">
      <t>ｋイ</t>
    </rPh>
    <phoneticPr fontId="1"/>
  </si>
  <si>
    <t>population指数
2001年　基準</t>
    <rPh sb="10" eb="12">
      <t xml:space="preserve">シスウ </t>
    </rPh>
    <rPh sb="17" eb="18">
      <t>ネｎン</t>
    </rPh>
    <rPh sb="19" eb="21">
      <t>キジュｎン</t>
    </rPh>
    <phoneticPr fontId="1"/>
  </si>
  <si>
    <t>GDPper指数
2010年　基準</t>
    <rPh sb="6" eb="8">
      <t>シスウ</t>
    </rPh>
    <rPh sb="13" eb="14">
      <t>ネｎン</t>
    </rPh>
    <rPh sb="15" eb="17">
      <t>キジュｎン</t>
    </rPh>
    <phoneticPr fontId="1"/>
  </si>
  <si>
    <t>GDP構成割合</t>
    <rPh sb="3" eb="7">
      <t>コウセイ</t>
    </rPh>
    <phoneticPr fontId="1"/>
  </si>
  <si>
    <t>順位
2001</t>
    <rPh sb="0" eb="2">
      <t>ジュｎン</t>
    </rPh>
    <phoneticPr fontId="1"/>
  </si>
  <si>
    <t>順位
2017</t>
    <rPh sb="0" eb="2">
      <t>ジュｎン</t>
    </rPh>
    <phoneticPr fontId="1"/>
  </si>
  <si>
    <t>順位
平均増減率</t>
    <rPh sb="0" eb="2">
      <t>ジュｎン</t>
    </rPh>
    <rPh sb="3" eb="8">
      <t>ヘイキｎン</t>
    </rPh>
    <phoneticPr fontId="1"/>
  </si>
  <si>
    <t>平均
増減率</t>
    <rPh sb="0" eb="2">
      <t>ヘイキｎン</t>
    </rPh>
    <rPh sb="3" eb="6">
      <t>ゾウｋア</t>
    </rPh>
    <phoneticPr fontId="1"/>
  </si>
  <si>
    <t>16年通算</t>
    <rPh sb="3" eb="5">
      <t>ツウ</t>
    </rPh>
    <phoneticPr fontId="1"/>
  </si>
  <si>
    <t>順位
2017</t>
    <rPh sb="0" eb="2">
      <t xml:space="preserve">ジュンイ </t>
    </rPh>
    <phoneticPr fontId="1"/>
  </si>
  <si>
    <t>平均増加率
順位</t>
    <rPh sb="0" eb="5">
      <t>ヘイキｎン</t>
    </rPh>
    <rPh sb="5" eb="7">
      <t>ジュンイ</t>
    </rPh>
    <phoneticPr fontId="1"/>
  </si>
  <si>
    <t>平均</t>
    <rPh sb="0" eb="2">
      <t>ヘイキンｎン</t>
    </rPh>
    <phoneticPr fontId="1"/>
  </si>
  <si>
    <t>GDP 指数
2001年基準</t>
    <rPh sb="4" eb="6">
      <t xml:space="preserve">シスウ </t>
    </rPh>
    <rPh sb="11" eb="12">
      <t>ネｎン</t>
    </rPh>
    <rPh sb="12" eb="14">
      <t>ｋイ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</si>
</sst>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%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3" xfId="1" applyNumberFormat="1" applyFont="1" applyBorder="1">
      <alignment vertical="center"/>
    </xf>
    <xf numFmtId="2" fontId="0" fillId="0" borderId="0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4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4" xfId="1" applyNumberFormat="1" applyFont="1" applyBorder="1">
      <alignment vertical="center"/>
    </xf>
    <xf numFmtId="2" fontId="0" fillId="0" borderId="5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4" xfId="0" applyBorder="1" applyAlignment="1">
      <alignment vertical="center" wrapText="1"/>
    </xf>
    <xf numFmtId="10" fontId="0" fillId="0" borderId="0" xfId="1" applyNumberFormat="1" applyFon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4" xfId="0" applyBorder="1">
      <alignment vertical="center"/>
    </xf>
    <xf numFmtId="2" fontId="0" fillId="0" borderId="6" xfId="0" applyNumberFormat="1" applyBorder="1">
      <alignment vertical="center"/>
    </xf>
    <xf numFmtId="2" fontId="0" fillId="0" borderId="15" xfId="0" applyNumberFormat="1" applyBorder="1">
      <alignment vertical="center"/>
    </xf>
    <xf numFmtId="2" fontId="0" fillId="0" borderId="9" xfId="0" applyNumberFormat="1" applyBorder="1">
      <alignment vertical="center"/>
    </xf>
    <xf numFmtId="10" fontId="0" fillId="0" borderId="8" xfId="1" applyNumberFormat="1" applyFont="1" applyBorder="1">
      <alignment vertical="center"/>
    </xf>
    <xf numFmtId="10" fontId="0" fillId="0" borderId="3" xfId="1" applyNumberFormat="1" applyFont="1" applyBorder="1">
      <alignment vertical="center"/>
    </xf>
    <xf numFmtId="10" fontId="0" fillId="0" borderId="4" xfId="1" applyNumberFormat="1" applyFont="1" applyBorder="1">
      <alignment vertical="center"/>
    </xf>
    <xf numFmtId="0" fontId="0" fillId="0" borderId="10" xfId="0" applyFill="1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 wrapText="1"/>
    </xf>
    <xf numFmtId="176" fontId="0" fillId="0" borderId="15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S1-9(1)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'GDP_index(2)'!$A$2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'GDP_index(2)'!$B$2:$R$2</c:f>
              <c:numCache>
                <c:formatCode>0.00</c:formatCode>
                <c:ptCount val="17"/>
                <c:pt idx="0">
                  <c:v>100</c:v>
                </c:pt>
                <c:pt idx="1">
                  <c:v>112.65186782486769</c:v>
                </c:pt>
                <c:pt idx="2">
                  <c:v>143.2381473386782</c:v>
                </c:pt>
                <c:pt idx="3">
                  <c:v>174.14044470882541</c:v>
                </c:pt>
                <c:pt idx="4">
                  <c:v>194.8425354723405</c:v>
                </c:pt>
                <c:pt idx="5">
                  <c:v>207.22379641014336</c:v>
                </c:pt>
                <c:pt idx="6">
                  <c:v>251.3810511444361</c:v>
                </c:pt>
                <c:pt idx="7">
                  <c:v>279.9302105103821</c:v>
                </c:pt>
                <c:pt idx="8">
                  <c:v>264.88696386508428</c:v>
                </c:pt>
                <c:pt idx="9">
                  <c:v>331.84079073510009</c:v>
                </c:pt>
                <c:pt idx="10">
                  <c:v>401.35622117000969</c:v>
                </c:pt>
                <c:pt idx="11">
                  <c:v>415.99448694899365</c:v>
                </c:pt>
                <c:pt idx="12">
                  <c:v>402.55177779961286</c:v>
                </c:pt>
                <c:pt idx="13">
                  <c:v>386.38653498370786</c:v>
                </c:pt>
                <c:pt idx="14">
                  <c:v>327.4138851341483</c:v>
                </c:pt>
                <c:pt idx="15">
                  <c:v>335.80854098008024</c:v>
                </c:pt>
                <c:pt idx="16">
                  <c:v>366.35445518787134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5-714B-A62D-B1C3FDB79689}"/>
            </c:ext>
          </c:extLst>
        </c:ser>
        <c:ser>
          <c:idx val="2"/>
          <c:order val="1"/>
          <c:tx>
            <c:strRef>
              <c:f>'GDP_index(2)'!$A$3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'GDP_index(2)'!$B$3:$R$3</c:f>
              <c:numCache>
                <c:formatCode>0.00</c:formatCode>
                <c:ptCount val="17"/>
                <c:pt idx="0">
                  <c:v>100</c:v>
                </c:pt>
                <c:pt idx="1">
                  <c:v>102.92559186744124</c:v>
                </c:pt>
                <c:pt idx="2">
                  <c:v>121.18609773519211</c:v>
                </c:pt>
                <c:pt idx="3">
                  <c:v>138.94402211847398</c:v>
                </c:pt>
                <c:pt idx="4">
                  <c:v>158.79904616796895</c:v>
                </c:pt>
                <c:pt idx="5">
                  <c:v>178.63410818606243</c:v>
                </c:pt>
                <c:pt idx="6">
                  <c:v>198.93834584015707</c:v>
                </c:pt>
                <c:pt idx="7">
                  <c:v>210.3581215592655</c:v>
                </c:pt>
                <c:pt idx="8">
                  <c:v>186.19713796072233</c:v>
                </c:pt>
                <c:pt idx="9">
                  <c:v>219.10203449764936</c:v>
                </c:pt>
                <c:pt idx="10">
                  <c:v>242.89134408295513</c:v>
                </c:pt>
                <c:pt idx="11">
                  <c:v>247.73138981909239</c:v>
                </c:pt>
                <c:pt idx="12">
                  <c:v>250.22161928739618</c:v>
                </c:pt>
                <c:pt idx="13">
                  <c:v>244.33404218914228</c:v>
                </c:pt>
                <c:pt idx="14">
                  <c:v>211.7907707516859</c:v>
                </c:pt>
                <c:pt idx="15">
                  <c:v>208.55135402323199</c:v>
                </c:pt>
                <c:pt idx="16">
                  <c:v>224.47684540153557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5-714B-A62D-B1C3FDB79689}"/>
            </c:ext>
          </c:extLst>
        </c:ser>
        <c:ser>
          <c:idx val="3"/>
          <c:order val="2"/>
          <c:tx>
            <c:strRef>
              <c:f>'GDP_index(2)'!$A$4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'GDP_index(2)'!$B$4:$R$4</c:f>
              <c:numCache>
                <c:formatCode>0.00</c:formatCode>
                <c:ptCount val="17"/>
                <c:pt idx="0">
                  <c:v>100</c:v>
                </c:pt>
                <c:pt idx="1">
                  <c:v>109.92681222876368</c:v>
                </c:pt>
                <c:pt idx="2">
                  <c:v>124.32807049000914</c:v>
                </c:pt>
                <c:pt idx="3">
                  <c:v>146.28953549536223</c:v>
                </c:pt>
                <c:pt idx="4">
                  <c:v>171.77587295965932</c:v>
                </c:pt>
                <c:pt idx="5">
                  <c:v>206.40878461576233</c:v>
                </c:pt>
                <c:pt idx="6">
                  <c:v>265.71773789745674</c:v>
                </c:pt>
                <c:pt idx="7">
                  <c:v>342.56110327012516</c:v>
                </c:pt>
                <c:pt idx="8">
                  <c:v>381.05562404534857</c:v>
                </c:pt>
                <c:pt idx="9">
                  <c:v>451.33954379101795</c:v>
                </c:pt>
                <c:pt idx="10">
                  <c:v>559.64821955884963</c:v>
                </c:pt>
                <c:pt idx="11">
                  <c:v>637.63817102740393</c:v>
                </c:pt>
                <c:pt idx="12">
                  <c:v>716.8506715017071</c:v>
                </c:pt>
                <c:pt idx="13">
                  <c:v>783.77399509105499</c:v>
                </c:pt>
                <c:pt idx="14">
                  <c:v>835.23384448956415</c:v>
                </c:pt>
                <c:pt idx="15">
                  <c:v>834.91020231727794</c:v>
                </c:pt>
                <c:pt idx="16">
                  <c:v>893.8929838097074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35-714B-A62D-B1C3FDB79689}"/>
            </c:ext>
          </c:extLst>
        </c:ser>
        <c:ser>
          <c:idx val="4"/>
          <c:order val="3"/>
          <c:tx>
            <c:strRef>
              <c:f>'GDP_index(2)'!$A$5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'GDP_index(2)'!$B$5:$R$5</c:f>
              <c:numCache>
                <c:formatCode>0.00</c:formatCode>
                <c:ptCount val="17"/>
                <c:pt idx="0">
                  <c:v>100</c:v>
                </c:pt>
                <c:pt idx="1">
                  <c:v>106.04007822907514</c:v>
                </c:pt>
                <c:pt idx="2">
                  <c:v>125.19263707296926</c:v>
                </c:pt>
                <c:pt idx="3">
                  <c:v>146.09016589260915</c:v>
                </c:pt>
                <c:pt idx="4">
                  <c:v>168.89260508488985</c:v>
                </c:pt>
                <c:pt idx="5">
                  <c:v>192.15482230419448</c:v>
                </c:pt>
                <c:pt idx="6">
                  <c:v>250.78249320759451</c:v>
                </c:pt>
                <c:pt idx="7">
                  <c:v>247.82582288321922</c:v>
                </c:pt>
                <c:pt idx="8">
                  <c:v>276.42822725303381</c:v>
                </c:pt>
                <c:pt idx="9">
                  <c:v>345.88831706260351</c:v>
                </c:pt>
                <c:pt idx="10">
                  <c:v>369.08817777273885</c:v>
                </c:pt>
                <c:pt idx="11">
                  <c:v>370.01643944332636</c:v>
                </c:pt>
                <c:pt idx="12">
                  <c:v>375.90467552345046</c:v>
                </c:pt>
                <c:pt idx="13">
                  <c:v>412.83390088554341</c:v>
                </c:pt>
                <c:pt idx="14">
                  <c:v>425.64229229006304</c:v>
                </c:pt>
                <c:pt idx="15">
                  <c:v>460.29550506747864</c:v>
                </c:pt>
                <c:pt idx="16">
                  <c:v>526.85358772629547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5-714B-A62D-B1C3FDB79689}"/>
            </c:ext>
          </c:extLst>
        </c:ser>
        <c:ser>
          <c:idx val="5"/>
          <c:order val="4"/>
          <c:tx>
            <c:strRef>
              <c:f>'GDP_index(2)'!$A$6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'GDP_index(2)'!$B$6:$R$6</c:f>
              <c:numCache>
                <c:formatCode>0.00</c:formatCode>
                <c:ptCount val="17"/>
                <c:pt idx="0">
                  <c:v>100</c:v>
                </c:pt>
                <c:pt idx="1">
                  <c:v>95.621584355030265</c:v>
                </c:pt>
                <c:pt idx="2">
                  <c:v>103.30230231230406</c:v>
                </c:pt>
                <c:pt idx="3">
                  <c:v>111.88850674897407</c:v>
                </c:pt>
                <c:pt idx="4">
                  <c:v>110.49990670477791</c:v>
                </c:pt>
                <c:pt idx="5">
                  <c:v>105.27084311693878</c:v>
                </c:pt>
                <c:pt idx="6">
                  <c:v>104.91969058982333</c:v>
                </c:pt>
                <c:pt idx="7">
                  <c:v>117.06421894703969</c:v>
                </c:pt>
                <c:pt idx="8">
                  <c:v>121.55991005550544</c:v>
                </c:pt>
                <c:pt idx="9">
                  <c:v>132.45128490641315</c:v>
                </c:pt>
                <c:pt idx="10">
                  <c:v>143.07880739195588</c:v>
                </c:pt>
                <c:pt idx="11">
                  <c:v>144.14200113720256</c:v>
                </c:pt>
                <c:pt idx="12">
                  <c:v>119.80168433311809</c:v>
                </c:pt>
                <c:pt idx="13">
                  <c:v>112.70745987666442</c:v>
                </c:pt>
                <c:pt idx="14">
                  <c:v>102.12462150372379</c:v>
                </c:pt>
                <c:pt idx="15">
                  <c:v>115.0232029748512</c:v>
                </c:pt>
                <c:pt idx="16">
                  <c:v>113.23697706749998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35-714B-A62D-B1C3FDB79689}"/>
            </c:ext>
          </c:extLst>
        </c:ser>
        <c:ser>
          <c:idx val="6"/>
          <c:order val="5"/>
          <c:tx>
            <c:strRef>
              <c:f>'GDP_index(2)'!$A$7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'GDP_index(2)'!$B$7:$R$7</c:f>
              <c:numCache>
                <c:formatCode>0.00</c:formatCode>
                <c:ptCount val="17"/>
                <c:pt idx="0">
                  <c:v>100</c:v>
                </c:pt>
                <c:pt idx="1">
                  <c:v>114.25213394615889</c:v>
                </c:pt>
                <c:pt idx="2">
                  <c:v>127.66494700309541</c:v>
                </c:pt>
                <c:pt idx="3">
                  <c:v>143.49141731544884</c:v>
                </c:pt>
                <c:pt idx="4">
                  <c:v>168.49019791764374</c:v>
                </c:pt>
                <c:pt idx="5">
                  <c:v>189.81277553700406</c:v>
                </c:pt>
                <c:pt idx="6">
                  <c:v>210.61420129443769</c:v>
                </c:pt>
                <c:pt idx="7">
                  <c:v>188.01594597129727</c:v>
                </c:pt>
                <c:pt idx="8">
                  <c:v>169.20270143513741</c:v>
                </c:pt>
                <c:pt idx="9">
                  <c:v>205.32764281024299</c:v>
                </c:pt>
                <c:pt idx="10">
                  <c:v>225.58184035268738</c:v>
                </c:pt>
                <c:pt idx="11">
                  <c:v>229.39818028327551</c:v>
                </c:pt>
                <c:pt idx="12">
                  <c:v>244.93105712409721</c:v>
                </c:pt>
                <c:pt idx="13">
                  <c:v>264.76578182159278</c:v>
                </c:pt>
                <c:pt idx="14">
                  <c:v>259.40605946909295</c:v>
                </c:pt>
                <c:pt idx="15">
                  <c:v>265.41675264984525</c:v>
                </c:pt>
                <c:pt idx="16">
                  <c:v>288.98940061907894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35-714B-A62D-B1C3FDB79689}"/>
            </c:ext>
          </c:extLst>
        </c:ser>
        <c:ser>
          <c:idx val="7"/>
          <c:order val="6"/>
          <c:tx>
            <c:strRef>
              <c:f>'GDP_index(2)'!$A$8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'GDP_index(2)'!$B$8:$R$8</c:f>
              <c:numCache>
                <c:formatCode>0.00</c:formatCode>
                <c:ptCount val="17"/>
                <c:pt idx="0">
                  <c:v>100</c:v>
                </c:pt>
                <c:pt idx="1">
                  <c:v>109.19901267849698</c:v>
                </c:pt>
                <c:pt idx="2">
                  <c:v>125.79451217487446</c:v>
                </c:pt>
                <c:pt idx="3">
                  <c:v>147.87070368179417</c:v>
                </c:pt>
                <c:pt idx="4">
                  <c:v>155.44305867970959</c:v>
                </c:pt>
                <c:pt idx="5">
                  <c:v>166.0878799767313</c:v>
                </c:pt>
                <c:pt idx="6">
                  <c:v>189.72241114044982</c:v>
                </c:pt>
                <c:pt idx="7">
                  <c:v>180.46455026324881</c:v>
                </c:pt>
                <c:pt idx="8">
                  <c:v>147.78811942802255</c:v>
                </c:pt>
                <c:pt idx="9">
                  <c:v>150.98277106759366</c:v>
                </c:pt>
                <c:pt idx="10">
                  <c:v>162.08152904469142</c:v>
                </c:pt>
                <c:pt idx="11">
                  <c:v>164.62011858188751</c:v>
                </c:pt>
                <c:pt idx="12">
                  <c:v>169.43337240148614</c:v>
                </c:pt>
                <c:pt idx="13">
                  <c:v>186.70989990271906</c:v>
                </c:pt>
                <c:pt idx="14">
                  <c:v>178.1470872908798</c:v>
                </c:pt>
                <c:pt idx="15">
                  <c:v>164.12971692602099</c:v>
                </c:pt>
                <c:pt idx="16">
                  <c:v>161.62716191802082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35-714B-A62D-B1C3FDB79689}"/>
            </c:ext>
          </c:extLst>
        </c:ser>
        <c:ser>
          <c:idx val="8"/>
          <c:order val="7"/>
          <c:tx>
            <c:strRef>
              <c:f>'GDP_index(2)'!$A$9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'GDP_index(2)'!$B$9:$R$9</c:f>
              <c:numCache>
                <c:formatCode>0.00</c:formatCode>
                <c:ptCount val="17"/>
                <c:pt idx="0">
                  <c:v>100</c:v>
                </c:pt>
                <c:pt idx="1">
                  <c:v>103.35126502281034</c:v>
                </c:pt>
                <c:pt idx="2">
                  <c:v>108.28236150191483</c:v>
                </c:pt>
                <c:pt idx="3">
                  <c:v>115.42172545851021</c:v>
                </c:pt>
                <c:pt idx="4">
                  <c:v>123.19826683960468</c:v>
                </c:pt>
                <c:pt idx="5">
                  <c:v>130.55025952517641</c:v>
                </c:pt>
                <c:pt idx="6">
                  <c:v>136.57261389221614</c:v>
                </c:pt>
                <c:pt idx="7">
                  <c:v>139.03863464005499</c:v>
                </c:pt>
                <c:pt idx="8">
                  <c:v>136.54473590330588</c:v>
                </c:pt>
                <c:pt idx="9">
                  <c:v>141.67735716665129</c:v>
                </c:pt>
                <c:pt idx="10">
                  <c:v>146.88014591055889</c:v>
                </c:pt>
                <c:pt idx="11">
                  <c:v>153.06480687405053</c:v>
                </c:pt>
                <c:pt idx="12">
                  <c:v>158.61937803734233</c:v>
                </c:pt>
                <c:pt idx="13">
                  <c:v>165.58344141960387</c:v>
                </c:pt>
                <c:pt idx="14">
                  <c:v>172.17540452615685</c:v>
                </c:pt>
                <c:pt idx="15">
                  <c:v>176.78566787865043</c:v>
                </c:pt>
                <c:pt idx="16">
                  <c:v>184.14025935979851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35-714B-A62D-B1C3FDB79689}"/>
            </c:ext>
          </c:extLst>
        </c:ser>
        <c:ser>
          <c:idx val="9"/>
          <c:order val="8"/>
          <c:tx>
            <c:strRef>
              <c:f>'GDP_index(2)'!$A$10</c:f>
              <c:strCache>
                <c:ptCount val="1"/>
                <c:pt idx="0">
                  <c:v>EURO 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'GDP_index(2)'!$B$10:$R$10</c:f>
              <c:numCache>
                <c:formatCode>0.00</c:formatCode>
                <c:ptCount val="17"/>
                <c:pt idx="0">
                  <c:v>100</c:v>
                </c:pt>
                <c:pt idx="1">
                  <c:v>109.08221595588432</c:v>
                </c:pt>
                <c:pt idx="2">
                  <c:v>134.39835439050586</c:v>
                </c:pt>
                <c:pt idx="3">
                  <c:v>154.04705319766668</c:v>
                </c:pt>
                <c:pt idx="4">
                  <c:v>159.9902386816907</c:v>
                </c:pt>
                <c:pt idx="5">
                  <c:v>169.7592537069859</c:v>
                </c:pt>
                <c:pt idx="6">
                  <c:v>195.68508742300438</c:v>
                </c:pt>
                <c:pt idx="7">
                  <c:v>215.38772396570636</c:v>
                </c:pt>
                <c:pt idx="8">
                  <c:v>196.56053952916437</c:v>
                </c:pt>
                <c:pt idx="9">
                  <c:v>192.41733810519602</c:v>
                </c:pt>
                <c:pt idx="10">
                  <c:v>207.12788769170635</c:v>
                </c:pt>
                <c:pt idx="11">
                  <c:v>192.16620048654784</c:v>
                </c:pt>
                <c:pt idx="12">
                  <c:v>200.4924531953896</c:v>
                </c:pt>
                <c:pt idx="13">
                  <c:v>205.25394228981105</c:v>
                </c:pt>
                <c:pt idx="14">
                  <c:v>177.40792215234794</c:v>
                </c:pt>
                <c:pt idx="15">
                  <c:v>181.57415300069459</c:v>
                </c:pt>
                <c:pt idx="16">
                  <c:v>191.77079878097373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35-714B-A62D-B1C3FDB79689}"/>
            </c:ext>
          </c:extLst>
        </c:ser>
        <c:ser>
          <c:idx val="10"/>
          <c:order val="9"/>
          <c:tx>
            <c:strRef>
              <c:f>'GDP_index(2)'!$A$11</c:f>
              <c:strCache>
                <c:ptCount val="1"/>
                <c:pt idx="0">
                  <c:v>Asean-5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'GDP_index(2)'!$B$11:$R$11</c:f>
              <c:numCache>
                <c:formatCode>0.00</c:formatCode>
                <c:ptCount val="17"/>
                <c:pt idx="0">
                  <c:v>100</c:v>
                </c:pt>
                <c:pt idx="1">
                  <c:v>113.63792627213454</c:v>
                </c:pt>
                <c:pt idx="2">
                  <c:v>129.07125781701768</c:v>
                </c:pt>
                <c:pt idx="3">
                  <c:v>144.52823664772896</c:v>
                </c:pt>
                <c:pt idx="4">
                  <c:v>160.78167196246639</c:v>
                </c:pt>
                <c:pt idx="5">
                  <c:v>193.69710410171112</c:v>
                </c:pt>
                <c:pt idx="6">
                  <c:v>230.49685133408451</c:v>
                </c:pt>
                <c:pt idx="7">
                  <c:v>270.35047662197525</c:v>
                </c:pt>
                <c:pt idx="8">
                  <c:v>265.93896615656092</c:v>
                </c:pt>
                <c:pt idx="9">
                  <c:v>330.61429289647452</c:v>
                </c:pt>
                <c:pt idx="10">
                  <c:v>381.76158369251374</c:v>
                </c:pt>
                <c:pt idx="11">
                  <c:v>404.52239437711251</c:v>
                </c:pt>
                <c:pt idx="12">
                  <c:v>418.13925668035819</c:v>
                </c:pt>
                <c:pt idx="13">
                  <c:v>419.05375087683734</c:v>
                </c:pt>
                <c:pt idx="14">
                  <c:v>406.96501990147624</c:v>
                </c:pt>
                <c:pt idx="15">
                  <c:v>426.90922025558933</c:v>
                </c:pt>
                <c:pt idx="16">
                  <c:v>460.45557787806348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877-6341-B132-D91785CB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70416"/>
        <c:axId val="1887214144"/>
      </c:scatterChart>
      <c:valAx>
        <c:axId val="1991770416"/>
        <c:scaling>
          <c:orientation val="minMax"/>
          <c:max val="2017"/>
          <c:min val="200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214144"/>
        <c:crosses val="autoZero"/>
        <c:crossBetween val="midCat"/>
        <c:majorUnit val="1"/>
      </c:valAx>
      <c:valAx>
        <c:axId val="1887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7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C6E2354-9C7A-164E-8651-562B318213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37-B847-A1F3-2472556B05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A18FB34-75B3-6C44-96DE-EAE6E3F442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37-B847-A1F3-2472556B0532}"/>
                </c:ext>
              </c:extLst>
            </c:dLbl>
            <c:dLbl>
              <c:idx val="2"/>
              <c:layout>
                <c:manualLayout>
                  <c:x val="4.2972247090420738E-2"/>
                  <c:y val="-3.9716312056737695E-2"/>
                </c:manualLayout>
              </c:layout>
              <c:tx>
                <c:rich>
                  <a:bodyPr/>
                  <a:lstStyle/>
                  <a:p>
                    <a:fld id="{DC49C78D-B3EE-274E-B5E9-AF6D65CB96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837-B847-A1F3-2472556B05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D62026-40FD-354D-B90B-7EF5CAD3AA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37-B847-A1F3-2472556B05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FD8616-FDBF-9144-B389-2A85FE29C0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37-B847-A1F3-2472556B05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6D7BC8-1579-D541-B1A0-AC0AD78D11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37-B847-A1F3-2472556B053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E425E1-C7DE-6E4E-A9BC-F146532FEC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37-B847-A1F3-2472556B0532}"/>
                </c:ext>
              </c:extLst>
            </c:dLbl>
            <c:dLbl>
              <c:idx val="7"/>
              <c:layout>
                <c:manualLayout>
                  <c:x val="-0.11335939122717574"/>
                  <c:y val="-5.0884246529560306E-2"/>
                </c:manualLayout>
              </c:layout>
              <c:tx>
                <c:rich>
                  <a:bodyPr/>
                  <a:lstStyle/>
                  <a:p>
                    <a:fld id="{87DF86E3-C663-6846-B595-1F44297E47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837-B847-A1F3-2472556B05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47E74F-5C4D-5C47-A657-6A15C25C11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37-B847-A1F3-2472556B0532}"/>
                </c:ext>
              </c:extLst>
            </c:dLbl>
            <c:dLbl>
              <c:idx val="9"/>
              <c:layout>
                <c:manualLayout>
                  <c:x val="3.043867502238138E-2"/>
                  <c:y val="-1.9858156028368899E-2"/>
                </c:manualLayout>
              </c:layout>
              <c:tx>
                <c:rich>
                  <a:bodyPr/>
                  <a:lstStyle/>
                  <a:p>
                    <a:fld id="{30294C68-22F2-FF4F-9B43-0F976D3175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837-B847-A1F3-2472556B0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GDPperCapita!$B$2:$B$11</c:f>
              <c:numCache>
                <c:formatCode>0.00</c:formatCode>
                <c:ptCount val="10"/>
                <c:pt idx="0">
                  <c:v>19.42437841741463</c:v>
                </c:pt>
                <c:pt idx="1">
                  <c:v>23.776249515691593</c:v>
                </c:pt>
                <c:pt idx="2">
                  <c:v>1.0531290400933973</c:v>
                </c:pt>
                <c:pt idx="3">
                  <c:v>0.47170085203994905</c:v>
                </c:pt>
                <c:pt idx="4">
                  <c:v>33.850981656860583</c:v>
                </c:pt>
                <c:pt idx="5">
                  <c:v>11.252902681021743</c:v>
                </c:pt>
                <c:pt idx="6">
                  <c:v>27.510327677499028</c:v>
                </c:pt>
                <c:pt idx="7">
                  <c:v>37.10109180410636</c:v>
                </c:pt>
                <c:pt idx="8">
                  <c:v>20.634019439858911</c:v>
                </c:pt>
                <c:pt idx="9">
                  <c:v>1.1096242004088086</c:v>
                </c:pt>
              </c:numCache>
            </c:numRef>
          </c:xVal>
          <c:yVal>
            <c:numRef>
              <c:f>GDPperCapita!$R$2:$R$11</c:f>
              <c:numCache>
                <c:formatCode>0.00</c:formatCode>
                <c:ptCount val="10"/>
                <c:pt idx="0">
                  <c:v>55.692059262847685</c:v>
                </c:pt>
                <c:pt idx="1">
                  <c:v>45.094879559156503</c:v>
                </c:pt>
                <c:pt idx="2">
                  <c:v>8.6431068715469621</c:v>
                </c:pt>
                <c:pt idx="3">
                  <c:v>1.976093024809856</c:v>
                </c:pt>
                <c:pt idx="4">
                  <c:v>38.448566424186957</c:v>
                </c:pt>
                <c:pt idx="5">
                  <c:v>29.938547051735533</c:v>
                </c:pt>
                <c:pt idx="6">
                  <c:v>39.800272562083578</c:v>
                </c:pt>
                <c:pt idx="7">
                  <c:v>59.79207452912982</c:v>
                </c:pt>
                <c:pt idx="8">
                  <c:v>37.309093379249646</c:v>
                </c:pt>
                <c:pt idx="9">
                  <c:v>4.1254580091512807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GDPperCapita!$A$2:$A$11</c15:f>
                <c15:dlblRangeCache>
                  <c:ptCount val="10"/>
                  <c:pt idx="0">
                    <c:v>Australia</c:v>
                  </c:pt>
                  <c:pt idx="1">
                    <c:v>Canada</c:v>
                  </c:pt>
                  <c:pt idx="2">
                    <c:v>China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Korea</c:v>
                  </c:pt>
                  <c:pt idx="6">
                    <c:v>United Kingdom</c:v>
                  </c:pt>
                  <c:pt idx="7">
                    <c:v>United States</c:v>
                  </c:pt>
                  <c:pt idx="8">
                    <c:v>EURO area</c:v>
                  </c:pt>
                  <c:pt idx="9">
                    <c:v>Asean-5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37-B847-A1F3-2472556B053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26135104"/>
        <c:axId val="626136784"/>
      </c:scatterChart>
      <c:valAx>
        <c:axId val="6261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0" i="0" u="none" strike="noStrike" baseline="0"/>
                  <a:t>⼀⼈あたり</a:t>
                </a:r>
                <a:r>
                  <a:rPr lang="en" altLang="ja-JP" sz="1200" b="0" i="0" u="none" strike="noStrike" baseline="0"/>
                  <a:t>DGP(2001</a:t>
                </a:r>
                <a:r>
                  <a:rPr lang="ja-JP" altLang="en-US" sz="1200" b="0" i="0" u="none" strike="noStrike" baseline="0"/>
                  <a:t>年，単位</a:t>
                </a:r>
                <a:r>
                  <a:rPr lang="en-US" altLang="ja-JP" sz="1200" b="0" i="0" u="none" strike="noStrike" baseline="0"/>
                  <a:t>1000</a:t>
                </a:r>
                <a:r>
                  <a:rPr lang="en" altLang="ja-JP" sz="1200" b="0" i="0" u="none" strike="noStrike" baseline="0"/>
                  <a:t>USD)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784"/>
        <c:crosses val="autoZero"/>
        <c:crossBetween val="midCat"/>
      </c:valAx>
      <c:valAx>
        <c:axId val="626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⼀⼈あたり</a:t>
                </a:r>
                <a:r>
                  <a:rPr lang="en" altLang="ja-JP" sz="1200"/>
                  <a:t>DGP(2017</a:t>
                </a:r>
                <a:r>
                  <a:rPr lang="ja-JP" altLang="en-US" sz="1200"/>
                  <a:t>年，単位</a:t>
                </a:r>
                <a:r>
                  <a:rPr lang="en-US" altLang="ja-JP" sz="1200"/>
                  <a:t>1000</a:t>
                </a:r>
                <a:r>
                  <a:rPr lang="en" altLang="ja-JP" sz="1200"/>
                  <a:t>USD)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390C4F-FEC7-694C-B57F-9BF775FE5A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CE7-7246-ACA5-8E60E0F177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5FE542-60CB-CE43-8ADF-AC3B8F311A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CE7-7246-ACA5-8E60E0F177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038938-2E0F-6544-93C6-22C73A601F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E7-7246-ACA5-8E60E0F177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A048CE-4CFA-1647-8338-316044C868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E7-7246-ACA5-8E60E0F177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39E370-5F84-B24F-B5DB-C40AC965EB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E7-7246-ACA5-8E60E0F177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BD1B12-B35A-F043-8326-6DF2B48CC5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E7-7246-ACA5-8E60E0F177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578905C-DFF7-EC4C-90C7-303985D133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E7-7246-ACA5-8E60E0F177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4A9EA97-9035-2243-A9F5-558B947A4A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E7-7246-ACA5-8E60E0F177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DAF998-3B07-324C-96EB-92267CCD140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E7-7246-ACA5-8E60E0F177E4}"/>
                </c:ext>
              </c:extLst>
            </c:dLbl>
            <c:dLbl>
              <c:idx val="9"/>
              <c:layout>
                <c:manualLayout>
                  <c:x val="2.2432510735830927E-2"/>
                  <c:y val="-2.7044215626892791E-2"/>
                </c:manualLayout>
              </c:layout>
              <c:tx>
                <c:rich>
                  <a:bodyPr/>
                  <a:lstStyle/>
                  <a:p>
                    <a:fld id="{E76B1F5B-FB3D-9441-AA10-50BAFD87E5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CE7-7246-ACA5-8E60E0F177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GDPperCapita!$T$2:$T$11</c:f>
              <c:numCache>
                <c:formatCode>0.0000</c:formatCode>
                <c:ptCount val="10"/>
                <c:pt idx="0">
                  <c:v>46.589601544550234</c:v>
                </c:pt>
                <c:pt idx="1">
                  <c:v>41.391175683198512</c:v>
                </c:pt>
                <c:pt idx="2">
                  <c:v>4.4139977096922278</c:v>
                </c:pt>
                <c:pt idx="3">
                  <c:v>1.1716185101494643</c:v>
                </c:pt>
                <c:pt idx="4">
                  <c:v>38.785249563771352</c:v>
                </c:pt>
                <c:pt idx="5">
                  <c:v>21.431836636959527</c:v>
                </c:pt>
                <c:pt idx="6">
                  <c:v>40.717844186400207</c:v>
                </c:pt>
                <c:pt idx="7">
                  <c:v>48.327978228950023</c:v>
                </c:pt>
                <c:pt idx="8">
                  <c:v>34.909584375535438</c:v>
                </c:pt>
                <c:pt idx="9">
                  <c:v>2.7650293536564532</c:v>
                </c:pt>
              </c:numCache>
            </c:numRef>
          </c:xVal>
          <c:yVal>
            <c:numRef>
              <c:f>GDPperCapita!$W$2:$W$11</c:f>
              <c:numCache>
                <c:formatCode>0.0000%</c:formatCode>
                <c:ptCount val="10"/>
                <c:pt idx="0">
                  <c:v>6.8047048366549845E-2</c:v>
                </c:pt>
                <c:pt idx="1">
                  <c:v>4.0816078559706481E-2</c:v>
                </c:pt>
                <c:pt idx="2">
                  <c:v>0.14060893258015406</c:v>
                </c:pt>
                <c:pt idx="3">
                  <c:v>9.3663694149841215E-2</c:v>
                </c:pt>
                <c:pt idx="4">
                  <c:v>7.9913499842076963E-3</c:v>
                </c:pt>
                <c:pt idx="5">
                  <c:v>6.3066382963276713E-2</c:v>
                </c:pt>
                <c:pt idx="6">
                  <c:v>2.3350468399410351E-2</c:v>
                </c:pt>
                <c:pt idx="7">
                  <c:v>3.0275940834505466E-2</c:v>
                </c:pt>
                <c:pt idx="8">
                  <c:v>3.7712214734518801E-2</c:v>
                </c:pt>
                <c:pt idx="9">
                  <c:v>8.5534212850186808E-2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GDPperCapita!$A$2:$A$11</c15:f>
                <c15:dlblRangeCache>
                  <c:ptCount val="10"/>
                  <c:pt idx="0">
                    <c:v>Australia</c:v>
                  </c:pt>
                  <c:pt idx="1">
                    <c:v>Canada</c:v>
                  </c:pt>
                  <c:pt idx="2">
                    <c:v>China</c:v>
                  </c:pt>
                  <c:pt idx="3">
                    <c:v>India</c:v>
                  </c:pt>
                  <c:pt idx="4">
                    <c:v>Japan</c:v>
                  </c:pt>
                  <c:pt idx="5">
                    <c:v>Korea</c:v>
                  </c:pt>
                  <c:pt idx="6">
                    <c:v>United Kingdom</c:v>
                  </c:pt>
                  <c:pt idx="7">
                    <c:v>United States</c:v>
                  </c:pt>
                  <c:pt idx="8">
                    <c:v>EURO area</c:v>
                  </c:pt>
                  <c:pt idx="9">
                    <c:v>Asean-5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E7-7246-ACA5-8E60E0F177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6288208"/>
        <c:axId val="626289856"/>
      </c:scatterChart>
      <c:valAx>
        <c:axId val="62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0" i="0" u="none" strike="noStrike" baseline="0"/>
                  <a:t>⼀⼈あたり</a:t>
                </a:r>
                <a:r>
                  <a:rPr lang="en" altLang="ja-JP" sz="1200" b="0" i="0" u="none" strike="noStrike" baseline="0"/>
                  <a:t>GDP(2001〜2017</a:t>
                </a:r>
                <a:r>
                  <a:rPr lang="ja-JP" altLang="en-US" sz="1200" b="0" i="0" u="none" strike="noStrike" baseline="0"/>
                  <a:t>年の平均値，単位</a:t>
                </a:r>
                <a:r>
                  <a:rPr lang="en-US" altLang="ja-JP" sz="1200" b="0" i="0" u="none" strike="noStrike" baseline="0"/>
                  <a:t>:1000</a:t>
                </a:r>
                <a:r>
                  <a:rPr lang="en" altLang="ja-JP" sz="1200" b="0" i="0" u="none" strike="noStrike" baseline="0"/>
                  <a:t>USD)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89856"/>
        <c:crosses val="autoZero"/>
        <c:crossBetween val="midCat"/>
        <c:majorUnit val="10"/>
      </c:valAx>
      <c:valAx>
        <c:axId val="626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0" i="0" u="none" strike="noStrike" baseline="0"/>
                  <a:t>⼀⼈あたり</a:t>
                </a:r>
                <a:r>
                  <a:rPr lang="en" altLang="ja-JP" sz="1200" b="0" i="0" u="none" strike="noStrike" baseline="0"/>
                  <a:t>GDP</a:t>
                </a:r>
                <a:r>
                  <a:rPr lang="ja-JP" altLang="en-US" sz="1200" b="0" i="0" u="none" strike="noStrike" baseline="0"/>
                  <a:t>平均増加率</a:t>
                </a:r>
                <a:r>
                  <a:rPr lang="en-US" altLang="ja-JP" sz="1200" b="0" i="0" u="none" strike="noStrike" baseline="0"/>
                  <a:t>(2001→2017)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2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GDP</a:t>
            </a:r>
            <a:r>
              <a:rPr lang="ja-JP" altLang="en-US" sz="1600"/>
              <a:t>構成割合の変化</a:t>
            </a:r>
            <a:endParaRPr lang="en-US" alt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GDP_share!$A$2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6175774236751266E-3"/>
                  <c:y val="-0.142222222222222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7C-CA41-9BED-110248A12D68}"/>
                </c:ext>
              </c:extLst>
            </c:dLbl>
            <c:dLbl>
              <c:idx val="1"/>
              <c:layout>
                <c:manualLayout>
                  <c:x val="1.2984206358091494E-2"/>
                  <c:y val="-0.154074074074074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(GDP_share!$B$2,GDP_share!$R$2)</c:f>
              <c:numCache>
                <c:formatCode>0.00%</c:formatCode>
                <c:ptCount val="2"/>
                <c:pt idx="0">
                  <c:v>1.3902391119269469E-2</c:v>
                </c:pt>
                <c:pt idx="1">
                  <c:v>2.2568738599461773E-2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B-7349-BA3C-7002A375B1B4}"/>
            </c:ext>
          </c:extLst>
        </c:ser>
        <c:ser>
          <c:idx val="2"/>
          <c:order val="1"/>
          <c:tx>
            <c:strRef>
              <c:f>GDP_share!$A$3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328917416128684E-2"/>
                  <c:y val="-0.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7C-CA41-9BED-110248A12D68}"/>
                </c:ext>
              </c:extLst>
            </c:dLbl>
            <c:dLbl>
              <c:idx val="1"/>
              <c:layout>
                <c:manualLayout>
                  <c:x val="3.4012679694659022E-2"/>
                  <c:y val="-0.12600104986876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(GDP_share!$B$3,GDP_share!$R$3)</c:f>
              <c:numCache>
                <c:formatCode>0.00%</c:formatCode>
                <c:ptCount val="2"/>
                <c:pt idx="0">
                  <c:v>2.7187342861974023E-2</c:v>
                </c:pt>
                <c:pt idx="1">
                  <c:v>2.704298463023402E-2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C5B-7349-BA3C-7002A375B1B4}"/>
            </c:ext>
          </c:extLst>
        </c:ser>
        <c:ser>
          <c:idx val="0"/>
          <c:order val="2"/>
          <c:tx>
            <c:strRef>
              <c:f>GDP_share!$A$4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(GDP_share!$B$4,GDP_share!$R$4)</c:f>
              <c:numCache>
                <c:formatCode>0.00%</c:formatCode>
                <c:ptCount val="2"/>
                <c:pt idx="0">
                  <c:v>4.9622462624685913E-2</c:v>
                </c:pt>
                <c:pt idx="1">
                  <c:v>0.19655321341807563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C-CA41-9BED-110248A12D68}"/>
            </c:ext>
          </c:extLst>
        </c:ser>
        <c:ser>
          <c:idx val="3"/>
          <c:order val="3"/>
          <c:tx>
            <c:strRef>
              <c:f>GDP_share!$A$5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6269519953730477E-3"/>
                  <c:y val="-0.133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(GDP_share!$B$5,GDP_share!$R$5)</c:f>
              <c:numCache>
                <c:formatCode>0.00%</c:formatCode>
                <c:ptCount val="2"/>
                <c:pt idx="0">
                  <c:v>1.8235727160022537E-2</c:v>
                </c:pt>
                <c:pt idx="1">
                  <c:v>4.2572517647828684E-2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C-CA41-9BED-110248A12D68}"/>
            </c:ext>
          </c:extLst>
        </c:ser>
        <c:ser>
          <c:idx val="4"/>
          <c:order val="4"/>
          <c:tx>
            <c:strRef>
              <c:f>GDP_share!$A$6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(GDP_share!$B$6,GDP_share!$R$6)</c:f>
              <c:numCache>
                <c:formatCode>0.00%</c:formatCode>
                <c:ptCount val="2"/>
                <c:pt idx="0">
                  <c:v>0.15888405327315969</c:v>
                </c:pt>
                <c:pt idx="1">
                  <c:v>7.9723229695794789E-2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C-CA41-9BED-110248A12D68}"/>
            </c:ext>
          </c:extLst>
        </c:ser>
        <c:ser>
          <c:idx val="5"/>
          <c:order val="5"/>
          <c:tx>
            <c:strRef>
              <c:f>GDP_share!$A$7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507807981492149E-2"/>
                  <c:y val="-0.186666666666666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7C-CA41-9BED-110248A12D68}"/>
                </c:ext>
              </c:extLst>
            </c:dLbl>
            <c:dLbl>
              <c:idx val="1"/>
              <c:layout>
                <c:manualLayout>
                  <c:x val="-8.4254870984728798E-3"/>
                  <c:y val="-0.13037037037037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(GDP_share!$B$7,GDP_share!$R$7)</c:f>
              <c:numCache>
                <c:formatCode>0.00%</c:formatCode>
                <c:ptCount val="2"/>
                <c:pt idx="0">
                  <c:v>1.967986484560693E-2</c:v>
                </c:pt>
                <c:pt idx="1">
                  <c:v>2.5201148438075142E-2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7C-CA41-9BED-110248A12D68}"/>
            </c:ext>
          </c:extLst>
        </c:ser>
        <c:ser>
          <c:idx val="6"/>
          <c:order val="6"/>
          <c:tx>
            <c:strRef>
              <c:f>GDP_share!$A$8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5955766192733E-2"/>
                  <c:y val="-0.15703703703703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7C-CA41-9BED-110248A12D68}"/>
                </c:ext>
              </c:extLst>
            </c:dLbl>
            <c:dLbl>
              <c:idx val="1"/>
              <c:layout>
                <c:manualLayout>
                  <c:x val="7.37230121116377E-3"/>
                  <c:y val="-0.15703703703703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(GDP_share!$B$8,GDP_share!$R$8)</c:f>
              <c:numCache>
                <c:formatCode>0.00%</c:formatCode>
                <c:ptCount val="2"/>
                <c:pt idx="0">
                  <c:v>6.0038927773179276E-2</c:v>
                </c:pt>
                <c:pt idx="1">
                  <c:v>4.299951739425617E-2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C-CA41-9BED-110248A12D68}"/>
            </c:ext>
          </c:extLst>
        </c:ser>
        <c:ser>
          <c:idx val="7"/>
          <c:order val="7"/>
          <c:tx>
            <c:strRef>
              <c:f>GDP_share!$A$9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(GDP_share!$B$9,GDP_share!$R$9)</c:f>
              <c:numCache>
                <c:formatCode>0.00%</c:formatCode>
                <c:ptCount val="2"/>
                <c:pt idx="0">
                  <c:v>0.39067420658449409</c:v>
                </c:pt>
                <c:pt idx="1">
                  <c:v>0.31877172748317018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C-CA41-9BED-110248A12D68}"/>
            </c:ext>
          </c:extLst>
        </c:ser>
        <c:ser>
          <c:idx val="8"/>
          <c:order val="8"/>
          <c:tx>
            <c:strRef>
              <c:f>GDP_share!$A$10</c:f>
              <c:strCache>
                <c:ptCount val="1"/>
                <c:pt idx="0">
                  <c:v>EURO area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(GDP_share!$B$10,GDP_share!$R$10)</c:f>
              <c:numCache>
                <c:formatCode>0.00%</c:formatCode>
                <c:ptCount val="2"/>
                <c:pt idx="0">
                  <c:v>0.24319613114642735</c:v>
                </c:pt>
                <c:pt idx="1">
                  <c:v>0.20665953391736802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C-CA41-9BED-110248A12D68}"/>
            </c:ext>
          </c:extLst>
        </c:ser>
        <c:ser>
          <c:idx val="9"/>
          <c:order val="9"/>
          <c:tx>
            <c:strRef>
              <c:f>GDP_share!$A$11</c:f>
              <c:strCache>
                <c:ptCount val="1"/>
                <c:pt idx="0">
                  <c:v>Asean-5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318588730911E-3"/>
                  <c:y val="-0.1422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7C-CA41-9BED-110248A12D68}"/>
                </c:ext>
              </c:extLst>
            </c:dLbl>
            <c:dLbl>
              <c:idx val="1"/>
              <c:layout>
                <c:manualLayout>
                  <c:x val="4.2127435492364399E-3"/>
                  <c:y val="-0.15111111111111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7C-CA41-9BED-110248A12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(GDP_share!$B$1,GDP_share!$R$1)</c:f>
              <c:numCache>
                <c:formatCode>General</c:formatCode>
                <c:ptCount val="2"/>
                <c:pt idx="0">
                  <c:v>2001</c:v>
                </c:pt>
                <c:pt idx="1">
                  <c:v>2017</c:v>
                </c:pt>
              </c:numCache>
            </c:numRef>
          </c:cat>
          <c:val>
            <c:numRef>
              <c:f>(GDP_share!$B$11,GDP_share!$R$11)</c:f>
              <c:numCache>
                <c:formatCode>0.00%</c:formatCode>
                <c:ptCount val="2"/>
                <c:pt idx="0">
                  <c:v>1.857889261118081E-2</c:v>
                </c:pt>
                <c:pt idx="1">
                  <c:v>3.7907388775735566E-2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7C-CA41-9BED-110248A12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7562864"/>
        <c:axId val="115466383"/>
      </c:barChart>
      <c:catAx>
        <c:axId val="1487562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66383"/>
        <c:crosses val="autoZero"/>
        <c:auto val="1"/>
        <c:lblAlgn val="ctr"/>
        <c:lblOffset val="100"/>
        <c:noMultiLvlLbl val="0"/>
      </c:catAx>
      <c:valAx>
        <c:axId val="1154663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S1-9(2)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'GDP_index(2)'!$A$2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'GDP_index(2)'!$B$2:$R$2</c:f>
              <c:numCache>
                <c:formatCode>0.00</c:formatCode>
                <c:ptCount val="17"/>
                <c:pt idx="0">
                  <c:v>100</c:v>
                </c:pt>
                <c:pt idx="1">
                  <c:v>112.65186782486769</c:v>
                </c:pt>
                <c:pt idx="2">
                  <c:v>143.2381473386782</c:v>
                </c:pt>
                <c:pt idx="3">
                  <c:v>174.14044470882541</c:v>
                </c:pt>
                <c:pt idx="4">
                  <c:v>194.8425354723405</c:v>
                </c:pt>
                <c:pt idx="5">
                  <c:v>207.22379641014336</c:v>
                </c:pt>
                <c:pt idx="6">
                  <c:v>251.3810511444361</c:v>
                </c:pt>
                <c:pt idx="7">
                  <c:v>279.9302105103821</c:v>
                </c:pt>
                <c:pt idx="8">
                  <c:v>264.88696386508428</c:v>
                </c:pt>
                <c:pt idx="9">
                  <c:v>331.84079073510009</c:v>
                </c:pt>
                <c:pt idx="10">
                  <c:v>401.35622117000969</c:v>
                </c:pt>
                <c:pt idx="11">
                  <c:v>415.99448694899365</c:v>
                </c:pt>
                <c:pt idx="12">
                  <c:v>402.55177779961286</c:v>
                </c:pt>
                <c:pt idx="13">
                  <c:v>386.38653498370786</c:v>
                </c:pt>
                <c:pt idx="14">
                  <c:v>327.4138851341483</c:v>
                </c:pt>
                <c:pt idx="15">
                  <c:v>335.80854098008024</c:v>
                </c:pt>
                <c:pt idx="16">
                  <c:v>366.35445518787134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D04D-8DAE-79827AA038A3}"/>
            </c:ext>
          </c:extLst>
        </c:ser>
        <c:ser>
          <c:idx val="1"/>
          <c:order val="1"/>
          <c:tx>
            <c:strRef>
              <c:f>'GDP_index(2)'!$A$3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'GDP_index(2)'!$B$3:$R$3</c:f>
              <c:numCache>
                <c:formatCode>0.00</c:formatCode>
                <c:ptCount val="17"/>
                <c:pt idx="0">
                  <c:v>100</c:v>
                </c:pt>
                <c:pt idx="1">
                  <c:v>102.92559186744124</c:v>
                </c:pt>
                <c:pt idx="2">
                  <c:v>121.18609773519211</c:v>
                </c:pt>
                <c:pt idx="3">
                  <c:v>138.94402211847398</c:v>
                </c:pt>
                <c:pt idx="4">
                  <c:v>158.79904616796895</c:v>
                </c:pt>
                <c:pt idx="5">
                  <c:v>178.63410818606243</c:v>
                </c:pt>
                <c:pt idx="6">
                  <c:v>198.93834584015707</c:v>
                </c:pt>
                <c:pt idx="7">
                  <c:v>210.3581215592655</c:v>
                </c:pt>
                <c:pt idx="8">
                  <c:v>186.19713796072233</c:v>
                </c:pt>
                <c:pt idx="9">
                  <c:v>219.10203449764936</c:v>
                </c:pt>
                <c:pt idx="10">
                  <c:v>242.89134408295513</c:v>
                </c:pt>
                <c:pt idx="11">
                  <c:v>247.73138981909239</c:v>
                </c:pt>
                <c:pt idx="12">
                  <c:v>250.22161928739618</c:v>
                </c:pt>
                <c:pt idx="13">
                  <c:v>244.33404218914228</c:v>
                </c:pt>
                <c:pt idx="14">
                  <c:v>211.7907707516859</c:v>
                </c:pt>
                <c:pt idx="15">
                  <c:v>208.55135402323199</c:v>
                </c:pt>
                <c:pt idx="16">
                  <c:v>224.47684540153557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D04D-8DAE-79827AA038A3}"/>
            </c:ext>
          </c:extLst>
        </c:ser>
        <c:ser>
          <c:idx val="4"/>
          <c:order val="2"/>
          <c:tx>
            <c:strRef>
              <c:f>'GDP_index(2)'!$A$6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'GDP_index(2)'!$B$6:$R$6</c:f>
              <c:numCache>
                <c:formatCode>0.00</c:formatCode>
                <c:ptCount val="17"/>
                <c:pt idx="0">
                  <c:v>100</c:v>
                </c:pt>
                <c:pt idx="1">
                  <c:v>95.621584355030265</c:v>
                </c:pt>
                <c:pt idx="2">
                  <c:v>103.30230231230406</c:v>
                </c:pt>
                <c:pt idx="3">
                  <c:v>111.88850674897407</c:v>
                </c:pt>
                <c:pt idx="4">
                  <c:v>110.49990670477791</c:v>
                </c:pt>
                <c:pt idx="5">
                  <c:v>105.27084311693878</c:v>
                </c:pt>
                <c:pt idx="6">
                  <c:v>104.91969058982333</c:v>
                </c:pt>
                <c:pt idx="7">
                  <c:v>117.06421894703969</c:v>
                </c:pt>
                <c:pt idx="8">
                  <c:v>121.55991005550544</c:v>
                </c:pt>
                <c:pt idx="9">
                  <c:v>132.45128490641315</c:v>
                </c:pt>
                <c:pt idx="10">
                  <c:v>143.07880739195588</c:v>
                </c:pt>
                <c:pt idx="11">
                  <c:v>144.14200113720256</c:v>
                </c:pt>
                <c:pt idx="12">
                  <c:v>119.80168433311809</c:v>
                </c:pt>
                <c:pt idx="13">
                  <c:v>112.70745987666442</c:v>
                </c:pt>
                <c:pt idx="14">
                  <c:v>102.12462150372379</c:v>
                </c:pt>
                <c:pt idx="15">
                  <c:v>115.0232029748512</c:v>
                </c:pt>
                <c:pt idx="16">
                  <c:v>113.23697706749998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5-D04D-8DAE-79827AA038A3}"/>
            </c:ext>
          </c:extLst>
        </c:ser>
        <c:ser>
          <c:idx val="5"/>
          <c:order val="3"/>
          <c:tx>
            <c:strRef>
              <c:f>'GDP_index(2)'!$A$7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'GDP_index(2)'!$B$7:$R$7</c:f>
              <c:numCache>
                <c:formatCode>0.00</c:formatCode>
                <c:ptCount val="17"/>
                <c:pt idx="0">
                  <c:v>100</c:v>
                </c:pt>
                <c:pt idx="1">
                  <c:v>114.25213394615889</c:v>
                </c:pt>
                <c:pt idx="2">
                  <c:v>127.66494700309541</c:v>
                </c:pt>
                <c:pt idx="3">
                  <c:v>143.49141731544884</c:v>
                </c:pt>
                <c:pt idx="4">
                  <c:v>168.49019791764374</c:v>
                </c:pt>
                <c:pt idx="5">
                  <c:v>189.81277553700406</c:v>
                </c:pt>
                <c:pt idx="6">
                  <c:v>210.61420129443769</c:v>
                </c:pt>
                <c:pt idx="7">
                  <c:v>188.01594597129727</c:v>
                </c:pt>
                <c:pt idx="8">
                  <c:v>169.20270143513741</c:v>
                </c:pt>
                <c:pt idx="9">
                  <c:v>205.32764281024299</c:v>
                </c:pt>
                <c:pt idx="10">
                  <c:v>225.58184035268738</c:v>
                </c:pt>
                <c:pt idx="11">
                  <c:v>229.39818028327551</c:v>
                </c:pt>
                <c:pt idx="12">
                  <c:v>244.93105712409721</c:v>
                </c:pt>
                <c:pt idx="13">
                  <c:v>264.76578182159278</c:v>
                </c:pt>
                <c:pt idx="14">
                  <c:v>259.40605946909295</c:v>
                </c:pt>
                <c:pt idx="15">
                  <c:v>265.41675264984525</c:v>
                </c:pt>
                <c:pt idx="16">
                  <c:v>288.98940061907894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5-D04D-8DAE-79827AA038A3}"/>
            </c:ext>
          </c:extLst>
        </c:ser>
        <c:ser>
          <c:idx val="6"/>
          <c:order val="4"/>
          <c:tx>
            <c:strRef>
              <c:f>'GDP_index(2)'!$A$8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'GDP_index(2)'!$B$8:$R$8</c:f>
              <c:numCache>
                <c:formatCode>0.00</c:formatCode>
                <c:ptCount val="17"/>
                <c:pt idx="0">
                  <c:v>100</c:v>
                </c:pt>
                <c:pt idx="1">
                  <c:v>109.19901267849698</c:v>
                </c:pt>
                <c:pt idx="2">
                  <c:v>125.79451217487446</c:v>
                </c:pt>
                <c:pt idx="3">
                  <c:v>147.87070368179417</c:v>
                </c:pt>
                <c:pt idx="4">
                  <c:v>155.44305867970959</c:v>
                </c:pt>
                <c:pt idx="5">
                  <c:v>166.0878799767313</c:v>
                </c:pt>
                <c:pt idx="6">
                  <c:v>189.72241114044982</c:v>
                </c:pt>
                <c:pt idx="7">
                  <c:v>180.46455026324881</c:v>
                </c:pt>
                <c:pt idx="8">
                  <c:v>147.78811942802255</c:v>
                </c:pt>
                <c:pt idx="9">
                  <c:v>150.98277106759366</c:v>
                </c:pt>
                <c:pt idx="10">
                  <c:v>162.08152904469142</c:v>
                </c:pt>
                <c:pt idx="11">
                  <c:v>164.62011858188751</c:v>
                </c:pt>
                <c:pt idx="12">
                  <c:v>169.43337240148614</c:v>
                </c:pt>
                <c:pt idx="13">
                  <c:v>186.70989990271906</c:v>
                </c:pt>
                <c:pt idx="14">
                  <c:v>178.1470872908798</c:v>
                </c:pt>
                <c:pt idx="15">
                  <c:v>164.12971692602099</c:v>
                </c:pt>
                <c:pt idx="16">
                  <c:v>161.62716191802082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5-D04D-8DAE-79827AA038A3}"/>
            </c:ext>
          </c:extLst>
        </c:ser>
        <c:ser>
          <c:idx val="7"/>
          <c:order val="5"/>
          <c:tx>
            <c:strRef>
              <c:f>'GDP_index(2)'!$A$9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'GDP_index(2)'!$B$9:$R$9</c:f>
              <c:numCache>
                <c:formatCode>0.00</c:formatCode>
                <c:ptCount val="17"/>
                <c:pt idx="0">
                  <c:v>100</c:v>
                </c:pt>
                <c:pt idx="1">
                  <c:v>103.35126502281034</c:v>
                </c:pt>
                <c:pt idx="2">
                  <c:v>108.28236150191483</c:v>
                </c:pt>
                <c:pt idx="3">
                  <c:v>115.42172545851021</c:v>
                </c:pt>
                <c:pt idx="4">
                  <c:v>123.19826683960468</c:v>
                </c:pt>
                <c:pt idx="5">
                  <c:v>130.55025952517641</c:v>
                </c:pt>
                <c:pt idx="6">
                  <c:v>136.57261389221614</c:v>
                </c:pt>
                <c:pt idx="7">
                  <c:v>139.03863464005499</c:v>
                </c:pt>
                <c:pt idx="8">
                  <c:v>136.54473590330588</c:v>
                </c:pt>
                <c:pt idx="9">
                  <c:v>141.67735716665129</c:v>
                </c:pt>
                <c:pt idx="10">
                  <c:v>146.88014591055889</c:v>
                </c:pt>
                <c:pt idx="11">
                  <c:v>153.06480687405053</c:v>
                </c:pt>
                <c:pt idx="12">
                  <c:v>158.61937803734233</c:v>
                </c:pt>
                <c:pt idx="13">
                  <c:v>165.58344141960387</c:v>
                </c:pt>
                <c:pt idx="14">
                  <c:v>172.17540452615685</c:v>
                </c:pt>
                <c:pt idx="15">
                  <c:v>176.78566787865043</c:v>
                </c:pt>
                <c:pt idx="16">
                  <c:v>184.14025935979851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5-D04D-8DAE-79827AA038A3}"/>
            </c:ext>
          </c:extLst>
        </c:ser>
        <c:ser>
          <c:idx val="8"/>
          <c:order val="6"/>
          <c:tx>
            <c:strRef>
              <c:f>'GDP_index(2)'!$A$10</c:f>
              <c:strCache>
                <c:ptCount val="1"/>
                <c:pt idx="0">
                  <c:v>EURO 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'GDP_index(2)'!$B$1:$R$1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'GDP_index(2)'!$B$10:$R$10</c:f>
              <c:numCache>
                <c:formatCode>0.00</c:formatCode>
                <c:ptCount val="17"/>
                <c:pt idx="0">
                  <c:v>100</c:v>
                </c:pt>
                <c:pt idx="1">
                  <c:v>109.08221595588432</c:v>
                </c:pt>
                <c:pt idx="2">
                  <c:v>134.39835439050586</c:v>
                </c:pt>
                <c:pt idx="3">
                  <c:v>154.04705319766668</c:v>
                </c:pt>
                <c:pt idx="4">
                  <c:v>159.9902386816907</c:v>
                </c:pt>
                <c:pt idx="5">
                  <c:v>169.7592537069859</c:v>
                </c:pt>
                <c:pt idx="6">
                  <c:v>195.68508742300438</c:v>
                </c:pt>
                <c:pt idx="7">
                  <c:v>215.38772396570636</c:v>
                </c:pt>
                <c:pt idx="8">
                  <c:v>196.56053952916437</c:v>
                </c:pt>
                <c:pt idx="9">
                  <c:v>192.41733810519602</c:v>
                </c:pt>
                <c:pt idx="10">
                  <c:v>207.12788769170635</c:v>
                </c:pt>
                <c:pt idx="11">
                  <c:v>192.16620048654784</c:v>
                </c:pt>
                <c:pt idx="12">
                  <c:v>200.4924531953896</c:v>
                </c:pt>
                <c:pt idx="13">
                  <c:v>205.25394228981105</c:v>
                </c:pt>
                <c:pt idx="14">
                  <c:v>177.40792215234794</c:v>
                </c:pt>
                <c:pt idx="15">
                  <c:v>181.57415300069459</c:v>
                </c:pt>
                <c:pt idx="16">
                  <c:v>191.77079878097373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5-D04D-8DAE-79827AA0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770416"/>
        <c:axId val="1887214144"/>
      </c:lineChart>
      <c:catAx>
        <c:axId val="19917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214144"/>
        <c:crosses val="autoZero"/>
        <c:auto val="1"/>
        <c:lblAlgn val="ctr"/>
        <c:lblOffset val="100"/>
        <c:noMultiLvlLbl val="0"/>
      </c:catAx>
      <c:valAx>
        <c:axId val="1887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7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各国・地域の</a:t>
            </a:r>
            <a:r>
              <a:rPr lang="en-US" altLang="ja-JP"/>
              <a:t>GDP</a:t>
            </a:r>
            <a:r>
              <a:rPr lang="ja-JP" altLang="en-US"/>
              <a:t>の変化</a:t>
            </a:r>
            <a:r>
              <a:rPr lang="en-US" altLang="ja-JP"/>
              <a:t>(USD)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GDP!$B$2:$R$2</c:f>
              <c:numCache>
                <c:formatCode>0.00</c:formatCode>
                <c:ptCount val="17"/>
                <c:pt idx="0">
                  <c:v>376.56099999999998</c:v>
                </c:pt>
                <c:pt idx="1">
                  <c:v>424.20299999999997</c:v>
                </c:pt>
                <c:pt idx="2">
                  <c:v>539.37900000000002</c:v>
                </c:pt>
                <c:pt idx="3">
                  <c:v>655.745</c:v>
                </c:pt>
                <c:pt idx="4">
                  <c:v>733.70100000000002</c:v>
                </c:pt>
                <c:pt idx="5">
                  <c:v>780.32399999999996</c:v>
                </c:pt>
                <c:pt idx="6">
                  <c:v>946.60299999999995</c:v>
                </c:pt>
                <c:pt idx="7">
                  <c:v>1054.1079999999999</c:v>
                </c:pt>
                <c:pt idx="8">
                  <c:v>997.46100000000001</c:v>
                </c:pt>
                <c:pt idx="9">
                  <c:v>1249.5830000000001</c:v>
                </c:pt>
                <c:pt idx="10">
                  <c:v>1511.3510000000001</c:v>
                </c:pt>
                <c:pt idx="11">
                  <c:v>1566.473</c:v>
                </c:pt>
                <c:pt idx="12">
                  <c:v>1515.8530000000001</c:v>
                </c:pt>
                <c:pt idx="13">
                  <c:v>1454.981</c:v>
                </c:pt>
                <c:pt idx="14">
                  <c:v>1232.913</c:v>
                </c:pt>
                <c:pt idx="15">
                  <c:v>1264.5239999999999</c:v>
                </c:pt>
                <c:pt idx="16">
                  <c:v>1379.548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2-CA4D-8AC0-9A45B2DF62F8}"/>
            </c:ext>
          </c:extLst>
        </c:ser>
        <c:ser>
          <c:idx val="1"/>
          <c:order val="1"/>
          <c:tx>
            <c:strRef>
              <c:f>GDP!$A$3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GDP!$B$3:$R$3</c:f>
              <c:numCache>
                <c:formatCode>0.00</c:formatCode>
                <c:ptCount val="17"/>
                <c:pt idx="0">
                  <c:v>736.39800000000002</c:v>
                </c:pt>
                <c:pt idx="1">
                  <c:v>757.94200000000001</c:v>
                </c:pt>
                <c:pt idx="2">
                  <c:v>892.41200000000003</c:v>
                </c:pt>
                <c:pt idx="3">
                  <c:v>1023.181</c:v>
                </c:pt>
                <c:pt idx="4">
                  <c:v>1169.393</c:v>
                </c:pt>
                <c:pt idx="5">
                  <c:v>1315.4580000000001</c:v>
                </c:pt>
                <c:pt idx="6">
                  <c:v>1464.9780000000001</c:v>
                </c:pt>
                <c:pt idx="7">
                  <c:v>1549.0730000000001</c:v>
                </c:pt>
                <c:pt idx="8">
                  <c:v>1371.152</c:v>
                </c:pt>
                <c:pt idx="9">
                  <c:v>1613.463</c:v>
                </c:pt>
                <c:pt idx="10">
                  <c:v>1788.6469999999999</c:v>
                </c:pt>
                <c:pt idx="11">
                  <c:v>1824.289</c:v>
                </c:pt>
                <c:pt idx="12">
                  <c:v>1842.627</c:v>
                </c:pt>
                <c:pt idx="13">
                  <c:v>1799.271</c:v>
                </c:pt>
                <c:pt idx="14">
                  <c:v>1559.623</c:v>
                </c:pt>
                <c:pt idx="15">
                  <c:v>1535.768</c:v>
                </c:pt>
                <c:pt idx="16">
                  <c:v>1653.0429999999999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2-CA4D-8AC0-9A45B2DF62F8}"/>
            </c:ext>
          </c:extLst>
        </c:ser>
        <c:ser>
          <c:idx val="3"/>
          <c:order val="2"/>
          <c:tx>
            <c:strRef>
              <c:f>GDP!$A$5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GDP!$B$5:$R$5</c:f>
              <c:numCache>
                <c:formatCode>0.00</c:formatCode>
                <c:ptCount val="17"/>
                <c:pt idx="0">
                  <c:v>493.93400000000003</c:v>
                </c:pt>
                <c:pt idx="1">
                  <c:v>523.76800000000003</c:v>
                </c:pt>
                <c:pt idx="2">
                  <c:v>618.36900000000003</c:v>
                </c:pt>
                <c:pt idx="3">
                  <c:v>721.58900000000006</c:v>
                </c:pt>
                <c:pt idx="4">
                  <c:v>834.21799999999996</c:v>
                </c:pt>
                <c:pt idx="5">
                  <c:v>949.11800000000005</c:v>
                </c:pt>
                <c:pt idx="6">
                  <c:v>1238.7</c:v>
                </c:pt>
                <c:pt idx="7">
                  <c:v>1224.096</c:v>
                </c:pt>
                <c:pt idx="8">
                  <c:v>1365.373</c:v>
                </c:pt>
                <c:pt idx="9">
                  <c:v>1708.46</c:v>
                </c:pt>
                <c:pt idx="10">
                  <c:v>1823.0519999999999</c:v>
                </c:pt>
                <c:pt idx="11">
                  <c:v>1827.6369999999999</c:v>
                </c:pt>
                <c:pt idx="12">
                  <c:v>1856.721</c:v>
                </c:pt>
                <c:pt idx="13">
                  <c:v>2039.127</c:v>
                </c:pt>
                <c:pt idx="14">
                  <c:v>2102.3919999999998</c:v>
                </c:pt>
                <c:pt idx="15">
                  <c:v>2273.556</c:v>
                </c:pt>
                <c:pt idx="16">
                  <c:v>2602.3090000000002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2-CA4D-8AC0-9A45B2DF62F8}"/>
            </c:ext>
          </c:extLst>
        </c:ser>
        <c:ser>
          <c:idx val="4"/>
          <c:order val="3"/>
          <c:tx>
            <c:strRef>
              <c:f>GDP!$A$6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GDP!$B$6:$R$6</c:f>
              <c:numCache>
                <c:formatCode>0.00</c:formatCode>
                <c:ptCount val="17"/>
                <c:pt idx="0">
                  <c:v>4303.5429999999997</c:v>
                </c:pt>
                <c:pt idx="1">
                  <c:v>4115.116</c:v>
                </c:pt>
                <c:pt idx="2">
                  <c:v>4445.6589999999997</c:v>
                </c:pt>
                <c:pt idx="3">
                  <c:v>4815.17</c:v>
                </c:pt>
                <c:pt idx="4">
                  <c:v>4755.4110000000001</c:v>
                </c:pt>
                <c:pt idx="5">
                  <c:v>4530.3760000000002</c:v>
                </c:pt>
                <c:pt idx="6">
                  <c:v>4515.2640000000001</c:v>
                </c:pt>
                <c:pt idx="7">
                  <c:v>5037.9089999999997</c:v>
                </c:pt>
                <c:pt idx="8">
                  <c:v>5231.3829999999998</c:v>
                </c:pt>
                <c:pt idx="9">
                  <c:v>5700.098</c:v>
                </c:pt>
                <c:pt idx="10">
                  <c:v>6157.4579999999996</c:v>
                </c:pt>
                <c:pt idx="11">
                  <c:v>6203.2129999999997</c:v>
                </c:pt>
                <c:pt idx="12">
                  <c:v>5155.7169999999996</c:v>
                </c:pt>
                <c:pt idx="13">
                  <c:v>4850.4139999999998</c:v>
                </c:pt>
                <c:pt idx="14">
                  <c:v>4394.9769999999999</c:v>
                </c:pt>
                <c:pt idx="15">
                  <c:v>4950.0730000000003</c:v>
                </c:pt>
                <c:pt idx="16">
                  <c:v>4873.2020000000002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2-CA4D-8AC0-9A45B2DF62F8}"/>
            </c:ext>
          </c:extLst>
        </c:ser>
        <c:ser>
          <c:idx val="5"/>
          <c:order val="4"/>
          <c:tx>
            <c:strRef>
              <c:f>GDP!$A$7</c:f>
              <c:strCache>
                <c:ptCount val="1"/>
                <c:pt idx="0">
                  <c:v>Korea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GDP!$B$7:$R$7</c:f>
              <c:numCache>
                <c:formatCode>0.00</c:formatCode>
                <c:ptCount val="17"/>
                <c:pt idx="0">
                  <c:v>533.04999999999995</c:v>
                </c:pt>
                <c:pt idx="1">
                  <c:v>609.02099999999996</c:v>
                </c:pt>
                <c:pt idx="2">
                  <c:v>680.51800000000003</c:v>
                </c:pt>
                <c:pt idx="3">
                  <c:v>764.88099999999997</c:v>
                </c:pt>
                <c:pt idx="4">
                  <c:v>898.13699999999994</c:v>
                </c:pt>
                <c:pt idx="5">
                  <c:v>1011.797</c:v>
                </c:pt>
                <c:pt idx="6">
                  <c:v>1122.6790000000001</c:v>
                </c:pt>
                <c:pt idx="7">
                  <c:v>1002.2190000000001</c:v>
                </c:pt>
                <c:pt idx="8">
                  <c:v>901.93499999999995</c:v>
                </c:pt>
                <c:pt idx="9">
                  <c:v>1094.499</c:v>
                </c:pt>
                <c:pt idx="10">
                  <c:v>1202.4639999999999</c:v>
                </c:pt>
                <c:pt idx="11">
                  <c:v>1222.807</c:v>
                </c:pt>
                <c:pt idx="12">
                  <c:v>1305.605</c:v>
                </c:pt>
                <c:pt idx="13">
                  <c:v>1411.3340000000001</c:v>
                </c:pt>
                <c:pt idx="14">
                  <c:v>1382.7639999999999</c:v>
                </c:pt>
                <c:pt idx="15">
                  <c:v>1414.8040000000001</c:v>
                </c:pt>
                <c:pt idx="16">
                  <c:v>1540.4580000000001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2-CA4D-8AC0-9A45B2DF62F8}"/>
            </c:ext>
          </c:extLst>
        </c:ser>
        <c:ser>
          <c:idx val="6"/>
          <c:order val="5"/>
          <c:tx>
            <c:strRef>
              <c:f>GDP!$A$8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GDP!$B$8:$R$8</c:f>
              <c:numCache>
                <c:formatCode>0.00</c:formatCode>
                <c:ptCount val="17"/>
                <c:pt idx="0">
                  <c:v>1626.2180000000001</c:v>
                </c:pt>
                <c:pt idx="1">
                  <c:v>1775.8140000000001</c:v>
                </c:pt>
                <c:pt idx="2">
                  <c:v>2045.693</c:v>
                </c:pt>
                <c:pt idx="3">
                  <c:v>2404.6999999999998</c:v>
                </c:pt>
                <c:pt idx="4">
                  <c:v>2527.8429999999998</c:v>
                </c:pt>
                <c:pt idx="5">
                  <c:v>2700.951</c:v>
                </c:pt>
                <c:pt idx="6">
                  <c:v>3085.3</c:v>
                </c:pt>
                <c:pt idx="7">
                  <c:v>2934.7469999999998</c:v>
                </c:pt>
                <c:pt idx="8">
                  <c:v>2403.357</c:v>
                </c:pt>
                <c:pt idx="9">
                  <c:v>2455.3090000000002</c:v>
                </c:pt>
                <c:pt idx="10">
                  <c:v>2635.799</c:v>
                </c:pt>
                <c:pt idx="11">
                  <c:v>2677.0819999999999</c:v>
                </c:pt>
                <c:pt idx="12">
                  <c:v>2755.3560000000002</c:v>
                </c:pt>
                <c:pt idx="13">
                  <c:v>3036.31</c:v>
                </c:pt>
                <c:pt idx="14">
                  <c:v>2897.06</c:v>
                </c:pt>
                <c:pt idx="15">
                  <c:v>2669.107</c:v>
                </c:pt>
                <c:pt idx="16">
                  <c:v>2628.41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52-CA4D-8AC0-9A45B2DF62F8}"/>
            </c:ext>
          </c:extLst>
        </c:ser>
        <c:ser>
          <c:idx val="9"/>
          <c:order val="6"/>
          <c:tx>
            <c:strRef>
              <c:f>GDP!$A$11</c:f>
              <c:strCache>
                <c:ptCount val="1"/>
                <c:pt idx="0">
                  <c:v>Asean-5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GDP!$B$11:$R$11</c:f>
              <c:numCache>
                <c:formatCode>0.00</c:formatCode>
                <c:ptCount val="17"/>
                <c:pt idx="0">
                  <c:v>503.22900000000004</c:v>
                </c:pt>
                <c:pt idx="1">
                  <c:v>571.85899999999992</c:v>
                </c:pt>
                <c:pt idx="2">
                  <c:v>649.524</c:v>
                </c:pt>
                <c:pt idx="3">
                  <c:v>727.30799999999999</c:v>
                </c:pt>
                <c:pt idx="4">
                  <c:v>809.1</c:v>
                </c:pt>
                <c:pt idx="5">
                  <c:v>974.74</c:v>
                </c:pt>
                <c:pt idx="6">
                  <c:v>1159.9270000000001</c:v>
                </c:pt>
                <c:pt idx="7">
                  <c:v>1360.482</c:v>
                </c:pt>
                <c:pt idx="8">
                  <c:v>1338.2819999999999</c:v>
                </c:pt>
                <c:pt idx="9">
                  <c:v>1663.7470000000001</c:v>
                </c:pt>
                <c:pt idx="10">
                  <c:v>1921.135</c:v>
                </c:pt>
                <c:pt idx="11">
                  <c:v>2035.674</c:v>
                </c:pt>
                <c:pt idx="12">
                  <c:v>2104.1979999999999</c:v>
                </c:pt>
                <c:pt idx="13">
                  <c:v>2108.7999999999997</c:v>
                </c:pt>
                <c:pt idx="14">
                  <c:v>2047.9659999999999</c:v>
                </c:pt>
                <c:pt idx="15">
                  <c:v>2148.3310000000001</c:v>
                </c:pt>
                <c:pt idx="16">
                  <c:v>2317.1460000000002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52-CA4D-8AC0-9A45B2DF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7856"/>
        <c:axId val="411275024"/>
      </c:scatterChart>
      <c:valAx>
        <c:axId val="522437856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75024"/>
        <c:crosses val="autoZero"/>
        <c:crossBetween val="midCat"/>
      </c:valAx>
      <c:valAx>
        <c:axId val="411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4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各国・地域の</a:t>
            </a:r>
            <a:r>
              <a:rPr lang="en-US" altLang="ja-JP"/>
              <a:t>GDP</a:t>
            </a:r>
            <a:r>
              <a:rPr lang="ja-JP" altLang="en-US"/>
              <a:t>の変化</a:t>
            </a:r>
            <a:r>
              <a:rPr lang="en-US" altLang="ja-JP"/>
              <a:t>(USD)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GDP!$A$2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GDP!$B$2:$R$2</c:f>
              <c:numCache>
                <c:formatCode>0.00</c:formatCode>
                <c:ptCount val="17"/>
                <c:pt idx="0">
                  <c:v>376.56099999999998</c:v>
                </c:pt>
                <c:pt idx="1">
                  <c:v>424.20299999999997</c:v>
                </c:pt>
                <c:pt idx="2">
                  <c:v>539.37900000000002</c:v>
                </c:pt>
                <c:pt idx="3">
                  <c:v>655.745</c:v>
                </c:pt>
                <c:pt idx="4">
                  <c:v>733.70100000000002</c:v>
                </c:pt>
                <c:pt idx="5">
                  <c:v>780.32399999999996</c:v>
                </c:pt>
                <c:pt idx="6">
                  <c:v>946.60299999999995</c:v>
                </c:pt>
                <c:pt idx="7">
                  <c:v>1054.1079999999999</c:v>
                </c:pt>
                <c:pt idx="8">
                  <c:v>997.46100000000001</c:v>
                </c:pt>
                <c:pt idx="9">
                  <c:v>1249.5830000000001</c:v>
                </c:pt>
                <c:pt idx="10">
                  <c:v>1511.3510000000001</c:v>
                </c:pt>
                <c:pt idx="11">
                  <c:v>1566.473</c:v>
                </c:pt>
                <c:pt idx="12">
                  <c:v>1515.8530000000001</c:v>
                </c:pt>
                <c:pt idx="13">
                  <c:v>1454.981</c:v>
                </c:pt>
                <c:pt idx="14">
                  <c:v>1232.913</c:v>
                </c:pt>
                <c:pt idx="15">
                  <c:v>1264.5239999999999</c:v>
                </c:pt>
                <c:pt idx="16">
                  <c:v>1379.548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E-2A42-9C1F-BA3028152D8F}"/>
            </c:ext>
          </c:extLst>
        </c:ser>
        <c:ser>
          <c:idx val="1"/>
          <c:order val="1"/>
          <c:tx>
            <c:strRef>
              <c:f>GDP!$A$3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GDP!$B$3:$R$3</c:f>
              <c:numCache>
                <c:formatCode>0.00</c:formatCode>
                <c:ptCount val="17"/>
                <c:pt idx="0">
                  <c:v>736.39800000000002</c:v>
                </c:pt>
                <c:pt idx="1">
                  <c:v>757.94200000000001</c:v>
                </c:pt>
                <c:pt idx="2">
                  <c:v>892.41200000000003</c:v>
                </c:pt>
                <c:pt idx="3">
                  <c:v>1023.181</c:v>
                </c:pt>
                <c:pt idx="4">
                  <c:v>1169.393</c:v>
                </c:pt>
                <c:pt idx="5">
                  <c:v>1315.4580000000001</c:v>
                </c:pt>
                <c:pt idx="6">
                  <c:v>1464.9780000000001</c:v>
                </c:pt>
                <c:pt idx="7">
                  <c:v>1549.0730000000001</c:v>
                </c:pt>
                <c:pt idx="8">
                  <c:v>1371.152</c:v>
                </c:pt>
                <c:pt idx="9">
                  <c:v>1613.463</c:v>
                </c:pt>
                <c:pt idx="10">
                  <c:v>1788.6469999999999</c:v>
                </c:pt>
                <c:pt idx="11">
                  <c:v>1824.289</c:v>
                </c:pt>
                <c:pt idx="12">
                  <c:v>1842.627</c:v>
                </c:pt>
                <c:pt idx="13">
                  <c:v>1799.271</c:v>
                </c:pt>
                <c:pt idx="14">
                  <c:v>1559.623</c:v>
                </c:pt>
                <c:pt idx="15">
                  <c:v>1535.768</c:v>
                </c:pt>
                <c:pt idx="16">
                  <c:v>1653.0429999999999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E-2A42-9C1F-BA3028152D8F}"/>
            </c:ext>
          </c:extLst>
        </c:ser>
        <c:ser>
          <c:idx val="2"/>
          <c:order val="2"/>
          <c:tx>
            <c:strRef>
              <c:f>GDP!$A$4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GDP!$B$4:$R$4</c:f>
              <c:numCache>
                <c:formatCode>0.00</c:formatCode>
                <c:ptCount val="17"/>
                <c:pt idx="0">
                  <c:v>1344.077</c:v>
                </c:pt>
                <c:pt idx="1">
                  <c:v>1477.501</c:v>
                </c:pt>
                <c:pt idx="2">
                  <c:v>1671.0650000000001</c:v>
                </c:pt>
                <c:pt idx="3">
                  <c:v>1966.2439999999999</c:v>
                </c:pt>
                <c:pt idx="4">
                  <c:v>2308.8000000000002</c:v>
                </c:pt>
                <c:pt idx="5">
                  <c:v>2774.2930000000001</c:v>
                </c:pt>
                <c:pt idx="6">
                  <c:v>3571.451</c:v>
                </c:pt>
                <c:pt idx="7">
                  <c:v>4604.2849999999999</c:v>
                </c:pt>
                <c:pt idx="8">
                  <c:v>5121.6809999999996</c:v>
                </c:pt>
                <c:pt idx="9">
                  <c:v>6066.3509999999997</c:v>
                </c:pt>
                <c:pt idx="10">
                  <c:v>7522.1030000000001</c:v>
                </c:pt>
                <c:pt idx="11">
                  <c:v>8570.348</c:v>
                </c:pt>
                <c:pt idx="12">
                  <c:v>9635.0249999999996</c:v>
                </c:pt>
                <c:pt idx="13">
                  <c:v>10534.526</c:v>
                </c:pt>
                <c:pt idx="14">
                  <c:v>11226.186</c:v>
                </c:pt>
                <c:pt idx="15">
                  <c:v>11221.835999999999</c:v>
                </c:pt>
                <c:pt idx="16">
                  <c:v>12014.61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E-2A42-9C1F-BA3028152D8F}"/>
            </c:ext>
          </c:extLst>
        </c:ser>
        <c:ser>
          <c:idx val="3"/>
          <c:order val="3"/>
          <c:tx>
            <c:strRef>
              <c:f>GDP!$A$5</c:f>
              <c:strCache>
                <c:ptCount val="1"/>
                <c:pt idx="0">
                  <c:v>India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GDP!$B$5:$R$5</c:f>
              <c:numCache>
                <c:formatCode>0.00</c:formatCode>
                <c:ptCount val="17"/>
                <c:pt idx="0">
                  <c:v>493.93400000000003</c:v>
                </c:pt>
                <c:pt idx="1">
                  <c:v>523.76800000000003</c:v>
                </c:pt>
                <c:pt idx="2">
                  <c:v>618.36900000000003</c:v>
                </c:pt>
                <c:pt idx="3">
                  <c:v>721.58900000000006</c:v>
                </c:pt>
                <c:pt idx="4">
                  <c:v>834.21799999999996</c:v>
                </c:pt>
                <c:pt idx="5">
                  <c:v>949.11800000000005</c:v>
                </c:pt>
                <c:pt idx="6">
                  <c:v>1238.7</c:v>
                </c:pt>
                <c:pt idx="7">
                  <c:v>1224.096</c:v>
                </c:pt>
                <c:pt idx="8">
                  <c:v>1365.373</c:v>
                </c:pt>
                <c:pt idx="9">
                  <c:v>1708.46</c:v>
                </c:pt>
                <c:pt idx="10">
                  <c:v>1823.0519999999999</c:v>
                </c:pt>
                <c:pt idx="11">
                  <c:v>1827.6369999999999</c:v>
                </c:pt>
                <c:pt idx="12">
                  <c:v>1856.721</c:v>
                </c:pt>
                <c:pt idx="13">
                  <c:v>2039.127</c:v>
                </c:pt>
                <c:pt idx="14">
                  <c:v>2102.3919999999998</c:v>
                </c:pt>
                <c:pt idx="15">
                  <c:v>2273.556</c:v>
                </c:pt>
                <c:pt idx="16">
                  <c:v>2602.3090000000002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E-2A42-9C1F-BA3028152D8F}"/>
            </c:ext>
          </c:extLst>
        </c:ser>
        <c:ser>
          <c:idx val="4"/>
          <c:order val="4"/>
          <c:tx>
            <c:strRef>
              <c:f>GDP!$A$6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GDP!$B$6:$R$6</c:f>
              <c:numCache>
                <c:formatCode>0.00</c:formatCode>
                <c:ptCount val="17"/>
                <c:pt idx="0">
                  <c:v>4303.5429999999997</c:v>
                </c:pt>
                <c:pt idx="1">
                  <c:v>4115.116</c:v>
                </c:pt>
                <c:pt idx="2">
                  <c:v>4445.6589999999997</c:v>
                </c:pt>
                <c:pt idx="3">
                  <c:v>4815.17</c:v>
                </c:pt>
                <c:pt idx="4">
                  <c:v>4755.4110000000001</c:v>
                </c:pt>
                <c:pt idx="5">
                  <c:v>4530.3760000000002</c:v>
                </c:pt>
                <c:pt idx="6">
                  <c:v>4515.2640000000001</c:v>
                </c:pt>
                <c:pt idx="7">
                  <c:v>5037.9089999999997</c:v>
                </c:pt>
                <c:pt idx="8">
                  <c:v>5231.3829999999998</c:v>
                </c:pt>
                <c:pt idx="9">
                  <c:v>5700.098</c:v>
                </c:pt>
                <c:pt idx="10">
                  <c:v>6157.4579999999996</c:v>
                </c:pt>
                <c:pt idx="11">
                  <c:v>6203.2129999999997</c:v>
                </c:pt>
                <c:pt idx="12">
                  <c:v>5155.7169999999996</c:v>
                </c:pt>
                <c:pt idx="13">
                  <c:v>4850.4139999999998</c:v>
                </c:pt>
                <c:pt idx="14">
                  <c:v>4394.9769999999999</c:v>
                </c:pt>
                <c:pt idx="15">
                  <c:v>4950.0730000000003</c:v>
                </c:pt>
                <c:pt idx="16">
                  <c:v>4873.2020000000002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E-2A42-9C1F-BA3028152D8F}"/>
            </c:ext>
          </c:extLst>
        </c:ser>
        <c:ser>
          <c:idx val="5"/>
          <c:order val="5"/>
          <c:tx>
            <c:strRef>
              <c:f>GDP!$A$7</c:f>
              <c:strCache>
                <c:ptCount val="1"/>
                <c:pt idx="0">
                  <c:v>Korea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GDP!$B$7:$R$7</c:f>
              <c:numCache>
                <c:formatCode>0.00</c:formatCode>
                <c:ptCount val="17"/>
                <c:pt idx="0">
                  <c:v>533.04999999999995</c:v>
                </c:pt>
                <c:pt idx="1">
                  <c:v>609.02099999999996</c:v>
                </c:pt>
                <c:pt idx="2">
                  <c:v>680.51800000000003</c:v>
                </c:pt>
                <c:pt idx="3">
                  <c:v>764.88099999999997</c:v>
                </c:pt>
                <c:pt idx="4">
                  <c:v>898.13699999999994</c:v>
                </c:pt>
                <c:pt idx="5">
                  <c:v>1011.797</c:v>
                </c:pt>
                <c:pt idx="6">
                  <c:v>1122.6790000000001</c:v>
                </c:pt>
                <c:pt idx="7">
                  <c:v>1002.2190000000001</c:v>
                </c:pt>
                <c:pt idx="8">
                  <c:v>901.93499999999995</c:v>
                </c:pt>
                <c:pt idx="9">
                  <c:v>1094.499</c:v>
                </c:pt>
                <c:pt idx="10">
                  <c:v>1202.4639999999999</c:v>
                </c:pt>
                <c:pt idx="11">
                  <c:v>1222.807</c:v>
                </c:pt>
                <c:pt idx="12">
                  <c:v>1305.605</c:v>
                </c:pt>
                <c:pt idx="13">
                  <c:v>1411.3340000000001</c:v>
                </c:pt>
                <c:pt idx="14">
                  <c:v>1382.7639999999999</c:v>
                </c:pt>
                <c:pt idx="15">
                  <c:v>1414.8040000000001</c:v>
                </c:pt>
                <c:pt idx="16">
                  <c:v>1540.4580000000001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E-2A42-9C1F-BA3028152D8F}"/>
            </c:ext>
          </c:extLst>
        </c:ser>
        <c:ser>
          <c:idx val="6"/>
          <c:order val="6"/>
          <c:tx>
            <c:strRef>
              <c:f>GDP!$A$8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GDP!$B$8:$R$8</c:f>
              <c:numCache>
                <c:formatCode>0.00</c:formatCode>
                <c:ptCount val="17"/>
                <c:pt idx="0">
                  <c:v>1626.2180000000001</c:v>
                </c:pt>
                <c:pt idx="1">
                  <c:v>1775.8140000000001</c:v>
                </c:pt>
                <c:pt idx="2">
                  <c:v>2045.693</c:v>
                </c:pt>
                <c:pt idx="3">
                  <c:v>2404.6999999999998</c:v>
                </c:pt>
                <c:pt idx="4">
                  <c:v>2527.8429999999998</c:v>
                </c:pt>
                <c:pt idx="5">
                  <c:v>2700.951</c:v>
                </c:pt>
                <c:pt idx="6">
                  <c:v>3085.3</c:v>
                </c:pt>
                <c:pt idx="7">
                  <c:v>2934.7469999999998</c:v>
                </c:pt>
                <c:pt idx="8">
                  <c:v>2403.357</c:v>
                </c:pt>
                <c:pt idx="9">
                  <c:v>2455.3090000000002</c:v>
                </c:pt>
                <c:pt idx="10">
                  <c:v>2635.799</c:v>
                </c:pt>
                <c:pt idx="11">
                  <c:v>2677.0819999999999</c:v>
                </c:pt>
                <c:pt idx="12">
                  <c:v>2755.3560000000002</c:v>
                </c:pt>
                <c:pt idx="13">
                  <c:v>3036.31</c:v>
                </c:pt>
                <c:pt idx="14">
                  <c:v>2897.06</c:v>
                </c:pt>
                <c:pt idx="15">
                  <c:v>2669.107</c:v>
                </c:pt>
                <c:pt idx="16">
                  <c:v>2628.41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DE-2A42-9C1F-BA3028152D8F}"/>
            </c:ext>
          </c:extLst>
        </c:ser>
        <c:ser>
          <c:idx val="7"/>
          <c:order val="7"/>
          <c:tx>
            <c:strRef>
              <c:f>GDP!$A$9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GDP!$B$9:$R$9</c:f>
              <c:numCache>
                <c:formatCode>0.00</c:formatCode>
                <c:ptCount val="17"/>
                <c:pt idx="0">
                  <c:v>10581.825000000001</c:v>
                </c:pt>
                <c:pt idx="1">
                  <c:v>10936.45</c:v>
                </c:pt>
                <c:pt idx="2">
                  <c:v>11458.25</c:v>
                </c:pt>
                <c:pt idx="3">
                  <c:v>12213.725</c:v>
                </c:pt>
                <c:pt idx="4">
                  <c:v>13036.625</c:v>
                </c:pt>
                <c:pt idx="5">
                  <c:v>13814.6</c:v>
                </c:pt>
                <c:pt idx="6">
                  <c:v>14451.875</c:v>
                </c:pt>
                <c:pt idx="7">
                  <c:v>14712.825000000001</c:v>
                </c:pt>
                <c:pt idx="8">
                  <c:v>14448.924999999999</c:v>
                </c:pt>
                <c:pt idx="9">
                  <c:v>14992.05</c:v>
                </c:pt>
                <c:pt idx="10">
                  <c:v>15542.6</c:v>
                </c:pt>
                <c:pt idx="11">
                  <c:v>16197.05</c:v>
                </c:pt>
                <c:pt idx="12">
                  <c:v>16784.825000000001</c:v>
                </c:pt>
                <c:pt idx="13">
                  <c:v>17521.75</c:v>
                </c:pt>
                <c:pt idx="14">
                  <c:v>18219.3</c:v>
                </c:pt>
                <c:pt idx="15">
                  <c:v>18707.150000000001</c:v>
                </c:pt>
                <c:pt idx="16">
                  <c:v>19485.400000000001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DE-2A42-9C1F-BA3028152D8F}"/>
            </c:ext>
          </c:extLst>
        </c:ser>
        <c:ser>
          <c:idx val="8"/>
          <c:order val="8"/>
          <c:tx>
            <c:strRef>
              <c:f>GDP!$A$10</c:f>
              <c:strCache>
                <c:ptCount val="1"/>
                <c:pt idx="0">
                  <c:v>EURO area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GDP!$B$10:$R$10</c:f>
              <c:numCache>
                <c:formatCode>0.00</c:formatCode>
                <c:ptCount val="17"/>
                <c:pt idx="0">
                  <c:v>6587.2249999999995</c:v>
                </c:pt>
                <c:pt idx="1">
                  <c:v>7185.4910000000009</c:v>
                </c:pt>
                <c:pt idx="2">
                  <c:v>8853.1219999999994</c:v>
                </c:pt>
                <c:pt idx="3">
                  <c:v>10147.425999999999</c:v>
                </c:pt>
                <c:pt idx="4">
                  <c:v>10538.916999999999</c:v>
                </c:pt>
                <c:pt idx="5">
                  <c:v>11182.424000000001</c:v>
                </c:pt>
                <c:pt idx="6">
                  <c:v>12890.216999999999</c:v>
                </c:pt>
                <c:pt idx="7">
                  <c:v>14188.074000000001</c:v>
                </c:pt>
                <c:pt idx="8">
                  <c:v>12947.884999999997</c:v>
                </c:pt>
                <c:pt idx="9">
                  <c:v>12674.962999999998</c:v>
                </c:pt>
                <c:pt idx="10">
                  <c:v>13643.980000000001</c:v>
                </c:pt>
                <c:pt idx="11">
                  <c:v>12658.42</c:v>
                </c:pt>
                <c:pt idx="12">
                  <c:v>13206.889000000001</c:v>
                </c:pt>
                <c:pt idx="13">
                  <c:v>13520.539000000004</c:v>
                </c:pt>
                <c:pt idx="14">
                  <c:v>11686.259</c:v>
                </c:pt>
                <c:pt idx="15">
                  <c:v>11960.698000000004</c:v>
                </c:pt>
                <c:pt idx="16">
                  <c:v>12632.373999999996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DE-2A42-9C1F-BA3028152D8F}"/>
            </c:ext>
          </c:extLst>
        </c:ser>
        <c:ser>
          <c:idx val="9"/>
          <c:order val="9"/>
          <c:tx>
            <c:strRef>
              <c:f>GDP!$A$11</c:f>
              <c:strCache>
                <c:ptCount val="1"/>
                <c:pt idx="0">
                  <c:v>Asean-5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GDP!$B$1:$R$1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GDP!$B$11:$R$11</c:f>
              <c:numCache>
                <c:formatCode>0.00</c:formatCode>
                <c:ptCount val="17"/>
                <c:pt idx="0">
                  <c:v>503.22900000000004</c:v>
                </c:pt>
                <c:pt idx="1">
                  <c:v>571.85899999999992</c:v>
                </c:pt>
                <c:pt idx="2">
                  <c:v>649.524</c:v>
                </c:pt>
                <c:pt idx="3">
                  <c:v>727.30799999999999</c:v>
                </c:pt>
                <c:pt idx="4">
                  <c:v>809.1</c:v>
                </c:pt>
                <c:pt idx="5">
                  <c:v>974.74</c:v>
                </c:pt>
                <c:pt idx="6">
                  <c:v>1159.9270000000001</c:v>
                </c:pt>
                <c:pt idx="7">
                  <c:v>1360.482</c:v>
                </c:pt>
                <c:pt idx="8">
                  <c:v>1338.2819999999999</c:v>
                </c:pt>
                <c:pt idx="9">
                  <c:v>1663.7470000000001</c:v>
                </c:pt>
                <c:pt idx="10">
                  <c:v>1921.135</c:v>
                </c:pt>
                <c:pt idx="11">
                  <c:v>2035.674</c:v>
                </c:pt>
                <c:pt idx="12">
                  <c:v>2104.1979999999999</c:v>
                </c:pt>
                <c:pt idx="13">
                  <c:v>2108.7999999999997</c:v>
                </c:pt>
                <c:pt idx="14">
                  <c:v>2047.9659999999999</c:v>
                </c:pt>
                <c:pt idx="15">
                  <c:v>2148.3310000000001</c:v>
                </c:pt>
                <c:pt idx="16">
                  <c:v>2317.1460000000002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DE-2A42-9C1F-BA302815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37856"/>
        <c:axId val="411275024"/>
      </c:scatterChart>
      <c:valAx>
        <c:axId val="522437856"/>
        <c:scaling>
          <c:orientation val="minMax"/>
          <c:max val="2017"/>
          <c:min val="2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275024"/>
        <c:crosses val="autoZero"/>
        <c:crossBetween val="midCat"/>
      </c:valAx>
      <c:valAx>
        <c:axId val="411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243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2017</a:t>
            </a:r>
            <a:r>
              <a:rPr lang="ja-JP" altLang="en-US"/>
              <a:t>年名⽬</a:t>
            </a:r>
            <a:r>
              <a:rPr lang="en" altLang="ja-JP"/>
              <a:t>GDP(USD) </a:t>
            </a:r>
            <a:r>
              <a:rPr lang="ja-JP" altLang="en-US"/>
              <a:t>単位</a:t>
            </a:r>
            <a:r>
              <a:rPr lang="en-US" altLang="ja-JP"/>
              <a:t>:10</a:t>
            </a:r>
            <a:r>
              <a:rPr lang="ja-JP" altLang="en-US"/>
              <a:t>億</a:t>
            </a:r>
            <a:r>
              <a:rPr lang="en" altLang="ja-JP"/>
              <a:t>USD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GDP!$A$2:$A$11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India</c:v>
                </c:pt>
                <c:pt idx="4">
                  <c:v>Japan</c:v>
                </c:pt>
                <c:pt idx="5">
                  <c:v>Korea</c:v>
                </c:pt>
                <c:pt idx="6">
                  <c:v>United Kingdom</c:v>
                </c:pt>
                <c:pt idx="7">
                  <c:v>United States</c:v>
                </c:pt>
                <c:pt idx="8">
                  <c:v>EURO area</c:v>
                </c:pt>
                <c:pt idx="9">
                  <c:v>Asean-5</c:v>
                </c:pt>
              </c:strCache>
            </c:strRef>
          </c:cat>
          <c:val>
            <c:numRef>
              <c:f>GDP!$R$2:$R$11</c:f>
              <c:numCache>
                <c:formatCode>0.00</c:formatCode>
                <c:ptCount val="10"/>
                <c:pt idx="0">
                  <c:v>1379.548</c:v>
                </c:pt>
                <c:pt idx="1">
                  <c:v>1653.0429999999999</c:v>
                </c:pt>
                <c:pt idx="2">
                  <c:v>12014.61</c:v>
                </c:pt>
                <c:pt idx="3">
                  <c:v>2602.3090000000002</c:v>
                </c:pt>
                <c:pt idx="4">
                  <c:v>4873.2020000000002</c:v>
                </c:pt>
                <c:pt idx="5">
                  <c:v>1540.4580000000001</c:v>
                </c:pt>
                <c:pt idx="6">
                  <c:v>2628.41</c:v>
                </c:pt>
                <c:pt idx="7">
                  <c:v>19485.400000000001</c:v>
                </c:pt>
                <c:pt idx="8">
                  <c:v>12632.373999999996</c:v>
                </c:pt>
                <c:pt idx="9">
                  <c:v>2317.1460000000002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2F4F-A4DE-D7E9DC2E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924512"/>
        <c:axId val="1810673360"/>
      </c:barChart>
      <c:catAx>
        <c:axId val="18099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673360"/>
        <c:crosses val="autoZero"/>
        <c:auto val="1"/>
        <c:lblAlgn val="ctr"/>
        <c:lblOffset val="100"/>
        <c:noMultiLvlLbl val="0"/>
      </c:catAx>
      <c:valAx>
        <c:axId val="18106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99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2017</a:t>
            </a:r>
            <a:r>
              <a:rPr lang="ja-JP" altLang="en-US" sz="1400" b="0" i="0" u="none" strike="noStrike" baseline="0"/>
              <a:t>年</a:t>
            </a:r>
            <a:r>
              <a:rPr lang="en" altLang="ja-JP" sz="1400" b="0" i="0" u="none" strike="noStrike" baseline="0"/>
              <a:t>GDP</a:t>
            </a:r>
            <a:r>
              <a:rPr lang="ja-JP" altLang="en-US" sz="1400" b="0" i="0" u="none" strike="noStrike" baseline="0"/>
              <a:t>構成割合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F-CB42-B659-DAD64FA2F5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F-CB42-B659-DAD64FA2F5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F-CB42-B659-DAD64FA2F5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F-CB42-B659-DAD64FA2F5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AF-CB42-B659-DAD64FA2F5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AF-CB42-B659-DAD64FA2F5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AF-CB42-B659-DAD64FA2F5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AF-CB42-B659-DAD64FA2F5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AF-CB42-B659-DAD64FA2F5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DAF-CB42-B659-DAD64FA2F525}"/>
              </c:ext>
            </c:extLst>
          </c:dPt>
          <c:dLbls>
            <c:dLbl>
              <c:idx val="7"/>
              <c:layout>
                <c:manualLayout>
                  <c:x val="-0.12246869050238708"/>
                  <c:y val="-3.87222017808521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AF-CB42-B659-DAD64FA2F525}"/>
                </c:ext>
              </c:extLst>
            </c:dLbl>
            <c:dLbl>
              <c:idx val="8"/>
              <c:layout>
                <c:manualLayout>
                  <c:x val="-6.8189263401613076E-2"/>
                  <c:y val="5.32698506144676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AF-CB42-B659-DAD64FA2F52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India</c:v>
                </c:pt>
                <c:pt idx="4">
                  <c:v>Japan</c:v>
                </c:pt>
                <c:pt idx="5">
                  <c:v>Korea</c:v>
                </c:pt>
                <c:pt idx="6">
                  <c:v>United Kingdom</c:v>
                </c:pt>
                <c:pt idx="7">
                  <c:v>United States</c:v>
                </c:pt>
                <c:pt idx="8">
                  <c:v>EURO area</c:v>
                </c:pt>
                <c:pt idx="9">
                  <c:v>Asean-5</c:v>
                </c:pt>
              </c:strCache>
            </c:strRef>
          </c:cat>
          <c:val>
            <c:numRef>
              <c:f>GDP!$R$2:$R$11</c:f>
              <c:numCache>
                <c:formatCode>0.00</c:formatCode>
                <c:ptCount val="10"/>
                <c:pt idx="0">
                  <c:v>1379.548</c:v>
                </c:pt>
                <c:pt idx="1">
                  <c:v>1653.0429999999999</c:v>
                </c:pt>
                <c:pt idx="2">
                  <c:v>12014.61</c:v>
                </c:pt>
                <c:pt idx="3">
                  <c:v>2602.3090000000002</c:v>
                </c:pt>
                <c:pt idx="4">
                  <c:v>4873.2020000000002</c:v>
                </c:pt>
                <c:pt idx="5">
                  <c:v>1540.4580000000001</c:v>
                </c:pt>
                <c:pt idx="6">
                  <c:v>2628.41</c:v>
                </c:pt>
                <c:pt idx="7">
                  <c:v>19485.400000000001</c:v>
                </c:pt>
                <c:pt idx="8">
                  <c:v>12632.373999999996</c:v>
                </c:pt>
                <c:pt idx="9">
                  <c:v>2317.1460000000002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3-D34D-984C-7095B97D98A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2017</a:t>
            </a:r>
            <a:r>
              <a:rPr lang="ja-JP" altLang="en-US" sz="1400" b="0" i="0" u="none" strike="noStrike" baseline="0"/>
              <a:t>年</a:t>
            </a:r>
            <a:r>
              <a:rPr lang="en" altLang="ja-JP" sz="1400" b="0" i="0" u="none" strike="noStrike" baseline="0"/>
              <a:t>GDP</a:t>
            </a:r>
            <a:r>
              <a:rPr lang="ja-JP" altLang="en-US" sz="1400" b="0" i="0" u="none" strike="noStrike" baseline="0"/>
              <a:t>構成割合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4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37-3C4C-B073-B7A10A24F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37-3C4C-B073-B7A10A24F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37-3C4C-B073-B7A10A24F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37-3C4C-B073-B7A10A24FF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F37-3C4C-B073-B7A10A24FF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F37-3C4C-B073-B7A10A24FF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F37-3C4C-B073-B7A10A24FF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F37-3C4C-B073-B7A10A24FF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F37-3C4C-B073-B7A10A24FF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F37-3C4C-B073-B7A10A24FF30}"/>
              </c:ext>
            </c:extLst>
          </c:dPt>
          <c:dLbls>
            <c:dLbl>
              <c:idx val="5"/>
              <c:layout>
                <c:manualLayout>
                  <c:x val="0.13094617878647521"/>
                  <c:y val="-4.23740010026836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37-3C4C-B073-B7A10A24FF30}"/>
                </c:ext>
              </c:extLst>
            </c:dLbl>
            <c:dLbl>
              <c:idx val="6"/>
              <c:layout>
                <c:manualLayout>
                  <c:x val="4.6675868457619271E-2"/>
                  <c:y val="3.33690170751127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37-3C4C-B073-B7A10A24FF30}"/>
                </c:ext>
              </c:extLst>
            </c:dLbl>
            <c:dLbl>
              <c:idx val="7"/>
              <c:layout>
                <c:manualLayout>
                  <c:x val="-0.14350717924965262"/>
                  <c:y val="-8.6798784983337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37-3C4C-B073-B7A10A24FF30}"/>
                </c:ext>
              </c:extLst>
            </c:dLbl>
            <c:dLbl>
              <c:idx val="8"/>
              <c:layout>
                <c:manualLayout>
                  <c:x val="-7.9389439555349703E-2"/>
                  <c:y val="4.14916393877731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37-3C4C-B073-B7A10A24FF3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GDP!$A$2:$A$11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India</c:v>
                </c:pt>
                <c:pt idx="4">
                  <c:v>Japan</c:v>
                </c:pt>
                <c:pt idx="5">
                  <c:v>Korea</c:v>
                </c:pt>
                <c:pt idx="6">
                  <c:v>United Kingdom</c:v>
                </c:pt>
                <c:pt idx="7">
                  <c:v>United States</c:v>
                </c:pt>
                <c:pt idx="8">
                  <c:v>EURO area</c:v>
                </c:pt>
                <c:pt idx="9">
                  <c:v>Asean-5</c:v>
                </c:pt>
              </c:strCache>
            </c:strRef>
          </c:cat>
          <c:val>
            <c:numRef>
              <c:f>GDP!$R$2:$R$11</c:f>
              <c:numCache>
                <c:formatCode>0.00</c:formatCode>
                <c:ptCount val="10"/>
                <c:pt idx="0">
                  <c:v>1379.548</c:v>
                </c:pt>
                <c:pt idx="1">
                  <c:v>1653.0429999999999</c:v>
                </c:pt>
                <c:pt idx="2">
                  <c:v>12014.61</c:v>
                </c:pt>
                <c:pt idx="3">
                  <c:v>2602.3090000000002</c:v>
                </c:pt>
                <c:pt idx="4">
                  <c:v>4873.2020000000002</c:v>
                </c:pt>
                <c:pt idx="5">
                  <c:v>1540.4580000000001</c:v>
                </c:pt>
                <c:pt idx="6">
                  <c:v>2628.41</c:v>
                </c:pt>
                <c:pt idx="7">
                  <c:v>19485.400000000001</c:v>
                </c:pt>
                <c:pt idx="8">
                  <c:v>12632.373999999996</c:v>
                </c:pt>
                <c:pt idx="9">
                  <c:v>2317.1460000000002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37-3C4C-B073-B7A10A24FF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1⼈</a:t>
            </a:r>
            <a:r>
              <a:rPr lang="ja-JP" altLang="en-US"/>
              <a:t>あたり</a:t>
            </a:r>
            <a:r>
              <a:rPr lang="en" altLang="ja-JP"/>
              <a:t>GDP(</a:t>
            </a:r>
            <a:r>
              <a:rPr lang="ja-JP" altLang="en-US"/>
              <a:t>単位</a:t>
            </a:r>
            <a:r>
              <a:rPr lang="en-US" altLang="ja-JP"/>
              <a:t>1000</a:t>
            </a:r>
            <a:r>
              <a:rPr lang="en" altLang="ja-JP"/>
              <a:t>USD,2017)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(GDPperCapita!$A$2:$A$3,GDPperCapita!$A$6,GDPperCapita!$A$8:$A$10)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United Kingdom</c:v>
                </c:pt>
                <c:pt idx="4">
                  <c:v>United States</c:v>
                </c:pt>
                <c:pt idx="5">
                  <c:v>EURO area</c:v>
                </c:pt>
              </c:strCache>
            </c:strRef>
          </c:cat>
          <c:val>
            <c:numRef>
              <c:f>(GDPperCapita!$R$2:$R$3,GDPperCapita!$R$6,GDPperCapita!$R$8:$R$10)</c:f>
              <c:numCache>
                <c:formatCode>0.00</c:formatCode>
                <c:ptCount val="6"/>
                <c:pt idx="0">
                  <c:v>55.692059262847685</c:v>
                </c:pt>
                <c:pt idx="1">
                  <c:v>45.094879559156503</c:v>
                </c:pt>
                <c:pt idx="2">
                  <c:v>38.448566424186957</c:v>
                </c:pt>
                <c:pt idx="3">
                  <c:v>39.800272562083578</c:v>
                </c:pt>
                <c:pt idx="4">
                  <c:v>59.79207452912982</c:v>
                </c:pt>
                <c:pt idx="5">
                  <c:v>37.309093379249646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5-884C-85C4-833943DB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45776"/>
        <c:axId val="1487550288"/>
      </c:barChart>
      <c:catAx>
        <c:axId val="14875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50288"/>
        <c:crosses val="autoZero"/>
        <c:auto val="1"/>
        <c:lblAlgn val="ctr"/>
        <c:lblOffset val="100"/>
        <c:noMultiLvlLbl val="0"/>
      </c:catAx>
      <c:valAx>
        <c:axId val="14875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1⼈</a:t>
            </a:r>
            <a:r>
              <a:rPr lang="ja-JP" altLang="en-US"/>
              <a:t>あたり</a:t>
            </a:r>
            <a:r>
              <a:rPr lang="en" altLang="ja-JP"/>
              <a:t>GDP(</a:t>
            </a:r>
            <a:r>
              <a:rPr lang="ja-JP" altLang="en-US"/>
              <a:t>単位</a:t>
            </a:r>
            <a:r>
              <a:rPr lang="en-US" altLang="ja-JP"/>
              <a:t>1000</a:t>
            </a:r>
            <a:r>
              <a:rPr lang="en" altLang="ja-JP"/>
              <a:t>USD,2017)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(GDPperCapita!$A$2:$A$3,GDPperCapita!$A$6,GDPperCapita!$A$8:$A$10)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Japan</c:v>
                </c:pt>
                <c:pt idx="3">
                  <c:v>United Kingdom</c:v>
                </c:pt>
                <c:pt idx="4">
                  <c:v>United States</c:v>
                </c:pt>
                <c:pt idx="5">
                  <c:v>EURO area</c:v>
                </c:pt>
              </c:strCache>
            </c:strRef>
          </c:cat>
          <c:val>
            <c:numRef>
              <c:f>(GDPperCapita!$R$2:$R$3,GDPperCapita!$R$6,GDPperCapita!$R$8:$R$10)</c:f>
              <c:numCache>
                <c:formatCode>0.00</c:formatCode>
                <c:ptCount val="6"/>
                <c:pt idx="0">
                  <c:v>55.692059262847685</c:v>
                </c:pt>
                <c:pt idx="1">
                  <c:v>45.094879559156503</c:v>
                </c:pt>
                <c:pt idx="2">
                  <c:v>38.448566424186957</c:v>
                </c:pt>
                <c:pt idx="3">
                  <c:v>39.800272562083578</c:v>
                </c:pt>
                <c:pt idx="4">
                  <c:v>59.79207452912982</c:v>
                </c:pt>
                <c:pt idx="5">
                  <c:v>37.309093379249646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7343-B955-EA777FA9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45776"/>
        <c:axId val="1487550288"/>
      </c:barChart>
      <c:catAx>
        <c:axId val="14875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50288"/>
        <c:crosses val="autoZero"/>
        <c:auto val="1"/>
        <c:lblAlgn val="ctr"/>
        <c:lblOffset val="100"/>
        <c:noMultiLvlLbl val="0"/>
      </c:catAx>
      <c:valAx>
        <c:axId val="148755028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4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5A26F0-3682-E74C-AC60-E643AEA28D72}">
  <sheetPr/>
  <sheetViews>
    <sheetView tabSelected="1"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361B26-7C70-DB42-A3FB-62AC555867F8}">
  <sheetPr/>
  <sheetViews>
    <sheetView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29813A-270C-8347-BC9C-898A3327DEA4}">
  <sheetPr/>
  <sheetViews>
    <sheetView zoomScale="117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6860B0-98F7-B446-8F5B-0F1D3458EBAE}">
  <sheetPr/>
  <sheetViews>
    <sheetView zoomScale="117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EA2B91-6ADA-7043-BA99-EEE2D6AE8C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F2EF14-A7FA-6748-A4E6-F5E61A60F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65470" cy="9204786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421E9E-BC46-0342-A78E-B91B6CC742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65470" cy="9204786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CDE939-DEB4-CC45-81AA-57C44322AE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152399</xdr:rowOff>
    </xdr:from>
    <xdr:to>
      <xdr:col>9</xdr:col>
      <xdr:colOff>622300</xdr:colOff>
      <xdr:row>32</xdr:row>
      <xdr:rowOff>71966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EE8536-4D46-1244-9A07-C05D9AD6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15</xdr:row>
      <xdr:rowOff>6350</xdr:rowOff>
    </xdr:from>
    <xdr:to>
      <xdr:col>18</xdr:col>
      <xdr:colOff>215900</xdr:colOff>
      <xdr:row>29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1CF04D-C7F7-1145-B43D-9276673B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15</xdr:row>
      <xdr:rowOff>12700</xdr:rowOff>
    </xdr:from>
    <xdr:to>
      <xdr:col>27</xdr:col>
      <xdr:colOff>558800</xdr:colOff>
      <xdr:row>29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D9959B4-CCAE-7644-A3FE-18400A3D8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192616</xdr:colOff>
      <xdr:row>14</xdr:row>
      <xdr:rowOff>42334</xdr:rowOff>
    </xdr:from>
    <xdr:to>
      <xdr:col>12</xdr:col>
      <xdr:colOff>173566</xdr:colOff>
      <xdr:row>27</xdr:row>
      <xdr:rowOff>33868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303AD6C-5A3C-7249-9766-A483B8BF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14</xdr:row>
      <xdr:rowOff>25400</xdr:rowOff>
    </xdr:from>
    <xdr:to>
      <xdr:col>5</xdr:col>
      <xdr:colOff>628650</xdr:colOff>
      <xdr:row>27</xdr:row>
      <xdr:rowOff>21167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AF17CF-E9D0-A247-8F0C-1B7E4F626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14</xdr:row>
      <xdr:rowOff>12700</xdr:rowOff>
    </xdr:from>
    <xdr:to>
      <xdr:col>22</xdr:col>
      <xdr:colOff>533400</xdr:colOff>
      <xdr:row>33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4AC41C-8B76-6D40-8387-61216009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463550</xdr:colOff>
      <xdr:row>14</xdr:row>
      <xdr:rowOff>25400</xdr:rowOff>
    </xdr:from>
    <xdr:to>
      <xdr:col>32</xdr:col>
      <xdr:colOff>800100</xdr:colOff>
      <xdr:row>33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BFD2C70-87ED-E146-B1D5-D7473427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209550</xdr:rowOff>
    </xdr:from>
    <xdr:to>
      <xdr:col>17</xdr:col>
      <xdr:colOff>495300</xdr:colOff>
      <xdr:row>32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678D6E-BA78-6B4D-93DD-DA0C4C51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DDA1-D1F3-4EF9-9239-2A7D503977EF}">
  <sheetPr>
    <pageSetUpPr fitToPage="1"/>
  </sheetPr>
  <dimension ref="A1:AX17"/>
  <sheetViews>
    <sheetView zoomScaleNormal="100" workbookViewId="0">
      <selection activeCell="G9" sqref="G9"/>
    </sheetView>
  </sheetViews>
  <sheetFormatPr baseColWidth="10" defaultColWidth="8.83203125" defaultRowHeight="18"/>
  <cols>
    <col min="1" max="1" width="14.6640625" customWidth="1"/>
    <col min="2" max="10" width="9.5" bestFit="1" customWidth="1"/>
    <col min="11" max="17" width="11" bestFit="1" customWidth="1"/>
    <col min="18" max="18" width="9.1640625" customWidth="1"/>
    <col min="19" max="19" width="9.6640625" customWidth="1"/>
    <col min="20" max="20" width="9.5" customWidth="1"/>
    <col min="21" max="21" width="11" bestFit="1" customWidth="1"/>
    <col min="22" max="22" width="10.83203125" customWidth="1"/>
    <col min="23" max="23" width="11.83203125" customWidth="1"/>
    <col min="24" max="24" width="11.5" bestFit="1" customWidth="1"/>
    <col min="25" max="25" width="9.5" bestFit="1" customWidth="1"/>
    <col min="26" max="26" width="9" bestFit="1" customWidth="1"/>
    <col min="27" max="27" width="11.5" customWidth="1"/>
  </cols>
  <sheetData>
    <row r="1" spans="1:50" s="1" customFormat="1" ht="46" customHeight="1" thickBot="1">
      <c r="A1" s="4" t="s">
        <v>0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24</v>
      </c>
      <c r="U1" s="4" t="s">
        <v>25</v>
      </c>
      <c r="V1" s="12" t="s">
        <v>31</v>
      </c>
      <c r="W1" s="13" t="s">
        <v>26</v>
      </c>
      <c r="X1" s="14" t="s">
        <v>39</v>
      </c>
      <c r="Y1" s="31" t="s">
        <v>36</v>
      </c>
      <c r="Z1" s="31" t="s">
        <v>37</v>
      </c>
      <c r="AA1" s="28" t="s">
        <v>38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5" t="s">
        <v>4</v>
      </c>
      <c r="B2" s="18">
        <v>376.56099999999998</v>
      </c>
      <c r="C2" s="18">
        <v>424.20299999999997</v>
      </c>
      <c r="D2" s="18">
        <v>539.37900000000002</v>
      </c>
      <c r="E2" s="18">
        <v>655.745</v>
      </c>
      <c r="F2" s="18">
        <v>733.70100000000002</v>
      </c>
      <c r="G2" s="18">
        <v>780.32399999999996</v>
      </c>
      <c r="H2" s="18">
        <v>946.60299999999995</v>
      </c>
      <c r="I2" s="18">
        <v>1054.1079999999999</v>
      </c>
      <c r="J2" s="18">
        <v>997.46100000000001</v>
      </c>
      <c r="K2" s="18">
        <v>1249.5830000000001</v>
      </c>
      <c r="L2" s="18">
        <v>1511.3510000000001</v>
      </c>
      <c r="M2" s="18">
        <v>1566.473</v>
      </c>
      <c r="N2" s="18">
        <v>1515.8530000000001</v>
      </c>
      <c r="O2" s="18">
        <v>1454.981</v>
      </c>
      <c r="P2" s="18">
        <v>1232.913</v>
      </c>
      <c r="Q2" s="18">
        <v>1264.5239999999999</v>
      </c>
      <c r="R2" s="19">
        <v>1379.548</v>
      </c>
      <c r="S2" s="18">
        <f t="shared" ref="S2:S12" si="0">SUM(B2:R2)</f>
        <v>17683.311000000002</v>
      </c>
      <c r="T2" s="18">
        <f t="shared" ref="T2:T11" si="1">AVERAGE(B2:R2)</f>
        <v>1040.1947647058823</v>
      </c>
      <c r="U2" s="19">
        <f t="shared" ref="U2:U11" si="2">MEDIAN(B2:R2)</f>
        <v>1054.1079999999999</v>
      </c>
      <c r="V2" s="15">
        <f t="shared" ref="V2:V11" si="3">R2/B2</f>
        <v>3.6635445518787133</v>
      </c>
      <c r="W2" s="15">
        <f t="shared" ref="W2:W11" si="4">V2^(1/16)</f>
        <v>1.0845356748755057</v>
      </c>
      <c r="X2" s="17">
        <f t="shared" ref="X2:X11" si="5">W2-1</f>
        <v>8.4535674875505729E-2</v>
      </c>
      <c r="Y2" s="32">
        <f>RANK(B2,$B$2:$B$11,0)</f>
        <v>10</v>
      </c>
      <c r="Z2" s="8">
        <f>RANK(R2,$R$2:$R$11,0)</f>
        <v>10</v>
      </c>
      <c r="AA2" s="9">
        <f>RANK(X2,$X$2:$X$11,0)</f>
        <v>4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5" t="s">
        <v>8</v>
      </c>
      <c r="B3" s="16">
        <v>736.39800000000002</v>
      </c>
      <c r="C3" s="16">
        <v>757.94200000000001</v>
      </c>
      <c r="D3" s="16">
        <v>892.41200000000003</v>
      </c>
      <c r="E3" s="16">
        <v>1023.181</v>
      </c>
      <c r="F3" s="16">
        <v>1169.393</v>
      </c>
      <c r="G3" s="16">
        <v>1315.4580000000001</v>
      </c>
      <c r="H3" s="18">
        <v>1464.9780000000001</v>
      </c>
      <c r="I3" s="16">
        <v>1549.0730000000001</v>
      </c>
      <c r="J3" s="16">
        <v>1371.152</v>
      </c>
      <c r="K3" s="16">
        <v>1613.463</v>
      </c>
      <c r="L3" s="16">
        <v>1788.6469999999999</v>
      </c>
      <c r="M3" s="16">
        <v>1824.289</v>
      </c>
      <c r="N3" s="16">
        <v>1842.627</v>
      </c>
      <c r="O3" s="16">
        <v>1799.271</v>
      </c>
      <c r="P3" s="16">
        <v>1559.623</v>
      </c>
      <c r="Q3" s="16">
        <v>1535.768</v>
      </c>
      <c r="R3" s="19">
        <v>1653.0429999999999</v>
      </c>
      <c r="S3" s="16">
        <f t="shared" si="0"/>
        <v>23896.718000000004</v>
      </c>
      <c r="T3" s="16">
        <f t="shared" si="1"/>
        <v>1405.6892941176473</v>
      </c>
      <c r="U3" s="19">
        <f t="shared" si="2"/>
        <v>1535.768</v>
      </c>
      <c r="V3" s="30">
        <f t="shared" si="3"/>
        <v>2.2447684540153556</v>
      </c>
      <c r="W3" s="30">
        <f t="shared" si="4"/>
        <v>1.0518364627635064</v>
      </c>
      <c r="X3" s="17">
        <f t="shared" si="5"/>
        <v>5.1836462763506397E-2</v>
      </c>
      <c r="Y3" s="27">
        <f>RANK(B3,$B$2:$B$11,0)</f>
        <v>6</v>
      </c>
      <c r="Z3" s="2">
        <f t="shared" ref="Z3:Z11" si="6">RANK(R3,$R$2:$R$11,0)</f>
        <v>8</v>
      </c>
      <c r="AA3" s="5">
        <f t="shared" ref="AA3:AA11" si="7">RANK(X3,$X$2:$X$11,0)</f>
        <v>6</v>
      </c>
    </row>
    <row r="4" spans="1:50">
      <c r="A4" s="5" t="s">
        <v>9</v>
      </c>
      <c r="B4" s="16">
        <v>1344.077</v>
      </c>
      <c r="C4" s="16">
        <v>1477.501</v>
      </c>
      <c r="D4" s="16">
        <v>1671.0650000000001</v>
      </c>
      <c r="E4" s="16">
        <v>1966.2439999999999</v>
      </c>
      <c r="F4" s="16">
        <v>2308.8000000000002</v>
      </c>
      <c r="G4" s="16">
        <v>2774.2930000000001</v>
      </c>
      <c r="H4" s="18">
        <v>3571.451</v>
      </c>
      <c r="I4" s="16">
        <v>4604.2849999999999</v>
      </c>
      <c r="J4" s="16">
        <v>5121.6809999999996</v>
      </c>
      <c r="K4" s="16">
        <v>6066.3509999999997</v>
      </c>
      <c r="L4" s="16">
        <v>7522.1030000000001</v>
      </c>
      <c r="M4" s="16">
        <v>8570.348</v>
      </c>
      <c r="N4" s="16">
        <v>9635.0249999999996</v>
      </c>
      <c r="O4" s="16">
        <v>10534.526</v>
      </c>
      <c r="P4" s="16">
        <v>11226.186</v>
      </c>
      <c r="Q4" s="16">
        <v>11221.835999999999</v>
      </c>
      <c r="R4" s="19">
        <v>12014.61</v>
      </c>
      <c r="S4" s="16">
        <f t="shared" si="0"/>
        <v>101630.382</v>
      </c>
      <c r="T4" s="16">
        <f t="shared" si="1"/>
        <v>5978.2577647058824</v>
      </c>
      <c r="U4" s="19">
        <f t="shared" si="2"/>
        <v>5121.6809999999996</v>
      </c>
      <c r="V4" s="15">
        <f t="shared" si="3"/>
        <v>8.9389298380970743</v>
      </c>
      <c r="W4" s="15">
        <f t="shared" si="4"/>
        <v>1.146714609346011</v>
      </c>
      <c r="X4" s="17">
        <f t="shared" si="5"/>
        <v>0.14671460934601099</v>
      </c>
      <c r="Y4" s="27">
        <f>RANK(B4,B$2:$B$11,0)</f>
        <v>5</v>
      </c>
      <c r="Z4" s="2">
        <f t="shared" si="6"/>
        <v>3</v>
      </c>
      <c r="AA4" s="5">
        <f t="shared" si="7"/>
        <v>1</v>
      </c>
    </row>
    <row r="5" spans="1:50">
      <c r="A5" s="5" t="s">
        <v>10</v>
      </c>
      <c r="B5" s="16">
        <v>493.93400000000003</v>
      </c>
      <c r="C5" s="16">
        <v>523.76800000000003</v>
      </c>
      <c r="D5" s="16">
        <v>618.36900000000003</v>
      </c>
      <c r="E5" s="16">
        <v>721.58900000000006</v>
      </c>
      <c r="F5" s="16">
        <v>834.21799999999996</v>
      </c>
      <c r="G5" s="16">
        <v>949.11800000000005</v>
      </c>
      <c r="H5" s="18">
        <v>1238.7</v>
      </c>
      <c r="I5" s="16">
        <v>1224.096</v>
      </c>
      <c r="J5" s="16">
        <v>1365.373</v>
      </c>
      <c r="K5" s="16">
        <v>1708.46</v>
      </c>
      <c r="L5" s="16">
        <v>1823.0519999999999</v>
      </c>
      <c r="M5" s="16">
        <v>1827.6369999999999</v>
      </c>
      <c r="N5" s="16">
        <v>1856.721</v>
      </c>
      <c r="O5" s="16">
        <v>2039.127</v>
      </c>
      <c r="P5" s="16">
        <v>2102.3919999999998</v>
      </c>
      <c r="Q5" s="16">
        <v>2273.556</v>
      </c>
      <c r="R5" s="19">
        <v>2602.3090000000002</v>
      </c>
      <c r="S5" s="16">
        <f t="shared" si="0"/>
        <v>24202.419000000002</v>
      </c>
      <c r="T5" s="16">
        <f t="shared" si="1"/>
        <v>1423.6717058823531</v>
      </c>
      <c r="U5" s="19">
        <f t="shared" si="2"/>
        <v>1365.373</v>
      </c>
      <c r="V5" s="15">
        <f t="shared" si="3"/>
        <v>5.2685358772629547</v>
      </c>
      <c r="W5" s="15">
        <f t="shared" si="4"/>
        <v>1.109444601798165</v>
      </c>
      <c r="X5" s="17">
        <f t="shared" si="5"/>
        <v>0.10944460179816495</v>
      </c>
      <c r="Y5" s="27">
        <f>RANK(B5,B$2:$B$11,0)</f>
        <v>9</v>
      </c>
      <c r="Z5" s="2">
        <f t="shared" si="6"/>
        <v>6</v>
      </c>
      <c r="AA5" s="5">
        <f t="shared" si="7"/>
        <v>2</v>
      </c>
    </row>
    <row r="6" spans="1:50">
      <c r="A6" s="5" t="s">
        <v>11</v>
      </c>
      <c r="B6" s="16">
        <v>4303.5429999999997</v>
      </c>
      <c r="C6" s="16">
        <v>4115.116</v>
      </c>
      <c r="D6" s="16">
        <v>4445.6589999999997</v>
      </c>
      <c r="E6" s="16">
        <v>4815.17</v>
      </c>
      <c r="F6" s="16">
        <v>4755.4110000000001</v>
      </c>
      <c r="G6" s="16">
        <v>4530.3760000000002</v>
      </c>
      <c r="H6" s="18">
        <v>4515.2640000000001</v>
      </c>
      <c r="I6" s="16">
        <v>5037.9089999999997</v>
      </c>
      <c r="J6" s="16">
        <v>5231.3829999999998</v>
      </c>
      <c r="K6" s="16">
        <v>5700.098</v>
      </c>
      <c r="L6" s="16">
        <v>6157.4579999999996</v>
      </c>
      <c r="M6" s="16">
        <v>6203.2129999999997</v>
      </c>
      <c r="N6" s="16">
        <v>5155.7169999999996</v>
      </c>
      <c r="O6" s="16">
        <v>4850.4139999999998</v>
      </c>
      <c r="P6" s="16">
        <v>4394.9769999999999</v>
      </c>
      <c r="Q6" s="16">
        <v>4950.0730000000003</v>
      </c>
      <c r="R6" s="19">
        <v>4873.2020000000002</v>
      </c>
      <c r="S6" s="16">
        <f t="shared" si="0"/>
        <v>84034.982999999993</v>
      </c>
      <c r="T6" s="16">
        <f t="shared" si="1"/>
        <v>4943.2342941176466</v>
      </c>
      <c r="U6" s="19">
        <f t="shared" si="2"/>
        <v>4850.4139999999998</v>
      </c>
      <c r="V6" s="15">
        <f t="shared" si="3"/>
        <v>1.1323697706749998</v>
      </c>
      <c r="W6" s="15">
        <f t="shared" si="4"/>
        <v>1.0077997973535897</v>
      </c>
      <c r="X6" s="17">
        <f t="shared" si="5"/>
        <v>7.7997973535897103E-3</v>
      </c>
      <c r="Y6" s="27">
        <f>RANK(B6,B$2:$B$11,0)</f>
        <v>3</v>
      </c>
      <c r="Z6" s="2">
        <f t="shared" si="6"/>
        <v>4</v>
      </c>
      <c r="AA6" s="5">
        <f t="shared" si="7"/>
        <v>10</v>
      </c>
    </row>
    <row r="7" spans="1:50">
      <c r="A7" s="5" t="s">
        <v>12</v>
      </c>
      <c r="B7" s="18">
        <v>533.04999999999995</v>
      </c>
      <c r="C7" s="18">
        <v>609.02099999999996</v>
      </c>
      <c r="D7" s="18">
        <v>680.51800000000003</v>
      </c>
      <c r="E7" s="18">
        <v>764.88099999999997</v>
      </c>
      <c r="F7" s="18">
        <v>898.13699999999994</v>
      </c>
      <c r="G7" s="18">
        <v>1011.797</v>
      </c>
      <c r="H7" s="18">
        <v>1122.6790000000001</v>
      </c>
      <c r="I7" s="18">
        <v>1002.2190000000001</v>
      </c>
      <c r="J7" s="18">
        <v>901.93499999999995</v>
      </c>
      <c r="K7" s="18">
        <v>1094.499</v>
      </c>
      <c r="L7" s="18">
        <v>1202.4639999999999</v>
      </c>
      <c r="M7" s="18">
        <v>1222.807</v>
      </c>
      <c r="N7" s="18">
        <v>1305.605</v>
      </c>
      <c r="O7" s="18">
        <v>1411.3340000000001</v>
      </c>
      <c r="P7" s="18">
        <v>1382.7639999999999</v>
      </c>
      <c r="Q7" s="18">
        <v>1414.8040000000001</v>
      </c>
      <c r="R7" s="19">
        <v>1540.4580000000001</v>
      </c>
      <c r="S7" s="18">
        <f t="shared" si="0"/>
        <v>18098.972000000002</v>
      </c>
      <c r="T7" s="18">
        <f t="shared" si="1"/>
        <v>1064.6454117647061</v>
      </c>
      <c r="U7" s="19">
        <f t="shared" si="2"/>
        <v>1094.499</v>
      </c>
      <c r="V7" s="15">
        <f t="shared" si="3"/>
        <v>2.8898940061907892</v>
      </c>
      <c r="W7" s="15">
        <f t="shared" si="4"/>
        <v>1.0685752713278955</v>
      </c>
      <c r="X7" s="17">
        <f t="shared" si="5"/>
        <v>6.8575271327895537E-2</v>
      </c>
      <c r="Y7" s="27">
        <f>RANK(B7,B$2:$B$11,0)</f>
        <v>7</v>
      </c>
      <c r="Z7" s="2">
        <f t="shared" si="6"/>
        <v>9</v>
      </c>
      <c r="AA7" s="5">
        <f t="shared" si="7"/>
        <v>5</v>
      </c>
    </row>
    <row r="8" spans="1:50">
      <c r="A8" s="5" t="s">
        <v>13</v>
      </c>
      <c r="B8" s="16">
        <v>1626.2180000000001</v>
      </c>
      <c r="C8" s="16">
        <v>1775.8140000000001</v>
      </c>
      <c r="D8" s="16">
        <v>2045.693</v>
      </c>
      <c r="E8" s="16">
        <v>2404.6999999999998</v>
      </c>
      <c r="F8" s="16">
        <v>2527.8429999999998</v>
      </c>
      <c r="G8" s="16">
        <v>2700.951</v>
      </c>
      <c r="H8" s="18">
        <v>3085.3</v>
      </c>
      <c r="I8" s="16">
        <v>2934.7469999999998</v>
      </c>
      <c r="J8" s="16">
        <v>2403.357</v>
      </c>
      <c r="K8" s="16">
        <v>2455.3090000000002</v>
      </c>
      <c r="L8" s="16">
        <v>2635.799</v>
      </c>
      <c r="M8" s="16">
        <v>2677.0819999999999</v>
      </c>
      <c r="N8" s="16">
        <v>2755.3560000000002</v>
      </c>
      <c r="O8" s="16">
        <v>3036.31</v>
      </c>
      <c r="P8" s="16">
        <v>2897.06</v>
      </c>
      <c r="Q8" s="16">
        <v>2669.107</v>
      </c>
      <c r="R8" s="19">
        <v>2628.41</v>
      </c>
      <c r="S8" s="16">
        <f t="shared" si="0"/>
        <v>43259.055999999997</v>
      </c>
      <c r="T8" s="16">
        <f t="shared" si="1"/>
        <v>2544.6503529411762</v>
      </c>
      <c r="U8" s="19">
        <f t="shared" si="2"/>
        <v>2635.799</v>
      </c>
      <c r="V8" s="15">
        <f t="shared" si="3"/>
        <v>1.6162716191802082</v>
      </c>
      <c r="W8" s="15">
        <f t="shared" si="4"/>
        <v>1.030462392947906</v>
      </c>
      <c r="X8" s="17">
        <f t="shared" si="5"/>
        <v>3.0462392947905981E-2</v>
      </c>
      <c r="Y8" s="27">
        <f>RANK(B8,B$2:$B$11,0)</f>
        <v>4</v>
      </c>
      <c r="Z8" s="2">
        <f t="shared" si="6"/>
        <v>5</v>
      </c>
      <c r="AA8" s="5">
        <f t="shared" si="7"/>
        <v>9</v>
      </c>
    </row>
    <row r="9" spans="1:50">
      <c r="A9" s="5" t="s">
        <v>14</v>
      </c>
      <c r="B9" s="16">
        <v>10581.825000000001</v>
      </c>
      <c r="C9" s="16">
        <v>10936.45</v>
      </c>
      <c r="D9" s="16">
        <v>11458.25</v>
      </c>
      <c r="E9" s="16">
        <v>12213.725</v>
      </c>
      <c r="F9" s="16">
        <v>13036.625</v>
      </c>
      <c r="G9" s="16">
        <v>13814.6</v>
      </c>
      <c r="H9" s="18">
        <v>14451.875</v>
      </c>
      <c r="I9" s="16">
        <v>14712.825000000001</v>
      </c>
      <c r="J9" s="16">
        <v>14448.924999999999</v>
      </c>
      <c r="K9" s="16">
        <v>14992.05</v>
      </c>
      <c r="L9" s="16">
        <v>15542.6</v>
      </c>
      <c r="M9" s="16">
        <v>16197.05</v>
      </c>
      <c r="N9" s="16">
        <v>16784.825000000001</v>
      </c>
      <c r="O9" s="16">
        <v>17521.75</v>
      </c>
      <c r="P9" s="16">
        <v>18219.3</v>
      </c>
      <c r="Q9" s="16">
        <v>18707.150000000001</v>
      </c>
      <c r="R9" s="19">
        <v>19485.400000000001</v>
      </c>
      <c r="S9" s="16">
        <f t="shared" si="0"/>
        <v>253105.22499999998</v>
      </c>
      <c r="T9" s="16">
        <f t="shared" si="1"/>
        <v>14888.542647058823</v>
      </c>
      <c r="U9" s="19">
        <f t="shared" si="2"/>
        <v>14712.825000000001</v>
      </c>
      <c r="V9" s="30">
        <f t="shared" si="3"/>
        <v>1.8414025935979852</v>
      </c>
      <c r="W9" s="30">
        <f t="shared" si="4"/>
        <v>1.0388953368333704</v>
      </c>
      <c r="X9" s="17">
        <f t="shared" si="5"/>
        <v>3.8895336833370431E-2</v>
      </c>
      <c r="Y9" s="27">
        <f>RANK(B9,B$2:$B$11,0)</f>
        <v>1</v>
      </c>
      <c r="Z9" s="2">
        <f t="shared" si="6"/>
        <v>1</v>
      </c>
      <c r="AA9" s="5">
        <f t="shared" si="7"/>
        <v>8</v>
      </c>
    </row>
    <row r="10" spans="1:50">
      <c r="A10" s="5" t="s">
        <v>15</v>
      </c>
      <c r="B10" s="16">
        <v>6587.2249999999995</v>
      </c>
      <c r="C10" s="16">
        <v>7185.4910000000009</v>
      </c>
      <c r="D10" s="16">
        <v>8853.1219999999994</v>
      </c>
      <c r="E10" s="16">
        <v>10147.425999999999</v>
      </c>
      <c r="F10" s="16">
        <v>10538.916999999999</v>
      </c>
      <c r="G10" s="16">
        <v>11182.424000000001</v>
      </c>
      <c r="H10" s="18">
        <v>12890.216999999999</v>
      </c>
      <c r="I10" s="16">
        <v>14188.074000000001</v>
      </c>
      <c r="J10" s="16">
        <v>12947.884999999997</v>
      </c>
      <c r="K10" s="16">
        <v>12674.962999999998</v>
      </c>
      <c r="L10" s="16">
        <v>13643.980000000001</v>
      </c>
      <c r="M10" s="16">
        <v>12658.42</v>
      </c>
      <c r="N10" s="16">
        <v>13206.889000000001</v>
      </c>
      <c r="O10" s="16">
        <v>13520.539000000004</v>
      </c>
      <c r="P10" s="16">
        <v>11686.259</v>
      </c>
      <c r="Q10" s="16">
        <v>11960.698000000004</v>
      </c>
      <c r="R10" s="19">
        <v>12632.373999999996</v>
      </c>
      <c r="S10" s="16">
        <f t="shared" si="0"/>
        <v>196504.90299999999</v>
      </c>
      <c r="T10" s="16">
        <f t="shared" si="1"/>
        <v>11559.11194117647</v>
      </c>
      <c r="U10" s="19">
        <f t="shared" si="2"/>
        <v>12632.373999999996</v>
      </c>
      <c r="V10" s="15">
        <f t="shared" si="3"/>
        <v>1.9177079878097374</v>
      </c>
      <c r="W10" s="15">
        <f t="shared" si="4"/>
        <v>1.0415350867141906</v>
      </c>
      <c r="X10" s="17">
        <f t="shared" si="5"/>
        <v>4.1535086714190594E-2</v>
      </c>
      <c r="Y10" s="27">
        <f>RANK(B10,B$2:$B$11,0)</f>
        <v>2</v>
      </c>
      <c r="Z10" s="2">
        <f t="shared" si="6"/>
        <v>2</v>
      </c>
      <c r="AA10" s="5">
        <f t="shared" si="7"/>
        <v>7</v>
      </c>
    </row>
    <row r="11" spans="1:50" ht="19" thickBot="1">
      <c r="A11" s="5" t="s">
        <v>16</v>
      </c>
      <c r="B11" s="18">
        <v>503.22900000000004</v>
      </c>
      <c r="C11" s="18">
        <v>571.85899999999992</v>
      </c>
      <c r="D11" s="18">
        <v>649.524</v>
      </c>
      <c r="E11" s="18">
        <v>727.30799999999999</v>
      </c>
      <c r="F11" s="18">
        <v>809.1</v>
      </c>
      <c r="G11" s="18">
        <v>974.74</v>
      </c>
      <c r="H11" s="18">
        <v>1159.9270000000001</v>
      </c>
      <c r="I11" s="18">
        <v>1360.482</v>
      </c>
      <c r="J11" s="18">
        <v>1338.2819999999999</v>
      </c>
      <c r="K11" s="18">
        <v>1663.7470000000001</v>
      </c>
      <c r="L11" s="18">
        <v>1921.135</v>
      </c>
      <c r="M11" s="18">
        <v>2035.674</v>
      </c>
      <c r="N11" s="18">
        <v>2104.1979999999999</v>
      </c>
      <c r="O11" s="18">
        <v>2108.7999999999997</v>
      </c>
      <c r="P11" s="18">
        <v>2047.9659999999999</v>
      </c>
      <c r="Q11" s="18">
        <v>2148.3310000000001</v>
      </c>
      <c r="R11" s="19">
        <v>2317.1460000000002</v>
      </c>
      <c r="S11" s="18">
        <f t="shared" si="0"/>
        <v>24441.448000000004</v>
      </c>
      <c r="T11" s="18">
        <f t="shared" si="1"/>
        <v>1437.7322352941178</v>
      </c>
      <c r="U11" s="23">
        <f t="shared" si="2"/>
        <v>1360.482</v>
      </c>
      <c r="V11" s="24">
        <f t="shared" si="3"/>
        <v>4.604555778780635</v>
      </c>
      <c r="W11" s="24">
        <f t="shared" si="4"/>
        <v>1.1001432377956772</v>
      </c>
      <c r="X11" s="25">
        <f t="shared" si="5"/>
        <v>0.10014323779567724</v>
      </c>
      <c r="Y11" s="6">
        <f>RANK(B11,B$2:$B$11,0)</f>
        <v>8</v>
      </c>
      <c r="Z11" s="3">
        <f t="shared" si="6"/>
        <v>7</v>
      </c>
      <c r="AA11" s="4">
        <f t="shared" si="7"/>
        <v>3</v>
      </c>
    </row>
    <row r="12" spans="1:50">
      <c r="A12" s="7" t="s">
        <v>22</v>
      </c>
      <c r="B12" s="20">
        <f t="shared" ref="B12:R12" si="8">SUM(B2:B11)</f>
        <v>27086.059999999998</v>
      </c>
      <c r="C12" s="20">
        <f t="shared" si="8"/>
        <v>28377.165000000005</v>
      </c>
      <c r="D12" s="20">
        <f t="shared" si="8"/>
        <v>31853.991000000002</v>
      </c>
      <c r="E12" s="20">
        <f t="shared" si="8"/>
        <v>35439.968999999997</v>
      </c>
      <c r="F12" s="20">
        <f t="shared" si="8"/>
        <v>37612.144999999997</v>
      </c>
      <c r="G12" s="20">
        <f t="shared" si="8"/>
        <v>40034.080999999998</v>
      </c>
      <c r="H12" s="20">
        <f t="shared" si="8"/>
        <v>44446.993999999999</v>
      </c>
      <c r="I12" s="20">
        <f t="shared" si="8"/>
        <v>47667.817999999999</v>
      </c>
      <c r="J12" s="20">
        <f t="shared" si="8"/>
        <v>46127.433999999994</v>
      </c>
      <c r="K12" s="20">
        <f t="shared" si="8"/>
        <v>49218.523000000001</v>
      </c>
      <c r="L12" s="20">
        <f t="shared" si="8"/>
        <v>53748.589000000007</v>
      </c>
      <c r="M12" s="20">
        <f t="shared" si="8"/>
        <v>54782.992999999995</v>
      </c>
      <c r="N12" s="20">
        <f t="shared" si="8"/>
        <v>56162.815999999999</v>
      </c>
      <c r="O12" s="20">
        <f t="shared" si="8"/>
        <v>58277.052000000011</v>
      </c>
      <c r="P12" s="20">
        <f t="shared" si="8"/>
        <v>56749.439999999995</v>
      </c>
      <c r="Q12" s="20">
        <f t="shared" si="8"/>
        <v>58145.847000000002</v>
      </c>
      <c r="R12" s="21">
        <f t="shared" si="8"/>
        <v>61126.5</v>
      </c>
      <c r="S12" s="20">
        <f t="shared" si="0"/>
        <v>786857.4169999999</v>
      </c>
      <c r="T12" s="20"/>
      <c r="U12" s="19"/>
      <c r="X12" s="5"/>
      <c r="Y12" s="32"/>
      <c r="Z12" s="8"/>
      <c r="AA12" s="9"/>
    </row>
    <row r="13" spans="1:50" ht="19" thickBot="1">
      <c r="A13" s="10" t="s">
        <v>24</v>
      </c>
      <c r="B13" s="22">
        <f t="shared" ref="B13:R13" si="9">AVERAGE(B2:B11)</f>
        <v>2708.6059999999998</v>
      </c>
      <c r="C13" s="22">
        <f t="shared" si="9"/>
        <v>2837.7165000000005</v>
      </c>
      <c r="D13" s="22">
        <f t="shared" si="9"/>
        <v>3185.3991000000001</v>
      </c>
      <c r="E13" s="22">
        <f t="shared" si="9"/>
        <v>3543.9968999999996</v>
      </c>
      <c r="F13" s="22">
        <f t="shared" si="9"/>
        <v>3761.2144999999996</v>
      </c>
      <c r="G13" s="22">
        <f t="shared" si="9"/>
        <v>4003.4080999999996</v>
      </c>
      <c r="H13" s="22">
        <f t="shared" si="9"/>
        <v>4444.6993999999995</v>
      </c>
      <c r="I13" s="22">
        <f t="shared" si="9"/>
        <v>4766.7817999999997</v>
      </c>
      <c r="J13" s="22">
        <f t="shared" si="9"/>
        <v>4612.7433999999994</v>
      </c>
      <c r="K13" s="22">
        <f t="shared" si="9"/>
        <v>4921.8523000000005</v>
      </c>
      <c r="L13" s="22">
        <f t="shared" si="9"/>
        <v>5374.8589000000011</v>
      </c>
      <c r="M13" s="22">
        <f t="shared" si="9"/>
        <v>5478.2992999999997</v>
      </c>
      <c r="N13" s="22">
        <f t="shared" si="9"/>
        <v>5616.2816000000003</v>
      </c>
      <c r="O13" s="22">
        <f t="shared" si="9"/>
        <v>5827.7052000000012</v>
      </c>
      <c r="P13" s="22">
        <f t="shared" si="9"/>
        <v>5674.9439999999995</v>
      </c>
      <c r="Q13" s="22">
        <f t="shared" si="9"/>
        <v>5814.5847000000003</v>
      </c>
      <c r="R13" s="23">
        <f t="shared" si="9"/>
        <v>6112.65</v>
      </c>
      <c r="S13" s="3"/>
      <c r="T13" s="3"/>
      <c r="U13" s="4"/>
      <c r="V13" s="6"/>
      <c r="W13" s="3"/>
      <c r="X13" s="4"/>
      <c r="Y13" s="6"/>
      <c r="Z13" s="3"/>
      <c r="AA13" s="4"/>
    </row>
    <row r="14" spans="1:50">
      <c r="A14" s="2"/>
      <c r="B14" t="s">
        <v>1</v>
      </c>
      <c r="C14" t="s">
        <v>2</v>
      </c>
      <c r="D14" t="s">
        <v>3</v>
      </c>
      <c r="R14" s="2"/>
      <c r="U14" s="2"/>
      <c r="X14" s="2"/>
    </row>
    <row r="15" spans="1:50">
      <c r="A15" s="2"/>
      <c r="B15" t="s">
        <v>5</v>
      </c>
      <c r="C15" t="s">
        <v>6</v>
      </c>
      <c r="D15" t="s">
        <v>7</v>
      </c>
      <c r="R15" s="2"/>
      <c r="U15" s="2"/>
      <c r="W15" s="2"/>
      <c r="X15" s="2"/>
    </row>
    <row r="16" spans="1:50">
      <c r="V16" s="2"/>
      <c r="W16" s="2"/>
    </row>
    <row r="17" spans="2:2">
      <c r="B17" t="s">
        <v>21</v>
      </c>
    </row>
  </sheetData>
  <phoneticPr fontId="1"/>
  <pageMargins left="0.7" right="0.7" top="0.75" bottom="0.75" header="0.3" footer="0.3"/>
  <pageSetup paperSize="9" scale="69" orientation="landscape" horizontalDpi="0" verticalDpi="0"/>
  <ignoredErrors>
    <ignoredError sqref="B12:R12 B13:R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06D1-A762-4831-96F3-69EFEDA46138}">
  <dimension ref="A1:U17"/>
  <sheetViews>
    <sheetView workbookViewId="0"/>
  </sheetViews>
  <sheetFormatPr baseColWidth="10" defaultColWidth="8.83203125" defaultRowHeight="18"/>
  <cols>
    <col min="1" max="1" width="14.5" customWidth="1"/>
  </cols>
  <sheetData>
    <row r="1" spans="1:21" s="1" customFormat="1" ht="19" thickBot="1">
      <c r="A1" s="4" t="s">
        <v>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23</v>
      </c>
      <c r="U1" s="4" t="s">
        <v>25</v>
      </c>
    </row>
    <row r="2" spans="1:21">
      <c r="A2" s="5" t="s">
        <v>4</v>
      </c>
      <c r="B2">
        <v>19.385999999999999</v>
      </c>
      <c r="C2">
        <v>19.605</v>
      </c>
      <c r="D2">
        <v>19.827000000000002</v>
      </c>
      <c r="E2">
        <v>20.045999999999999</v>
      </c>
      <c r="F2">
        <v>20.312000000000001</v>
      </c>
      <c r="G2">
        <v>20.628</v>
      </c>
      <c r="H2">
        <v>21.015999999999998</v>
      </c>
      <c r="I2">
        <v>21.475999999999999</v>
      </c>
      <c r="J2">
        <v>21.866</v>
      </c>
      <c r="K2">
        <v>22.172000000000001</v>
      </c>
      <c r="L2">
        <v>22.521999999999998</v>
      </c>
      <c r="M2">
        <v>22.928000000000001</v>
      </c>
      <c r="N2">
        <v>23.297999999999998</v>
      </c>
      <c r="O2">
        <v>23.64</v>
      </c>
      <c r="P2">
        <v>23.984999999999999</v>
      </c>
      <c r="Q2">
        <v>24.382999999999999</v>
      </c>
      <c r="R2" s="5">
        <v>24.771000000000001</v>
      </c>
      <c r="S2">
        <f>SUM(B2:R2)</f>
        <v>371.86099999999993</v>
      </c>
      <c r="T2">
        <f>AVERAGE(B2:R2)</f>
        <v>21.874176470588232</v>
      </c>
      <c r="U2" s="5">
        <f>MEDIAN(B2:R2)</f>
        <v>21.866</v>
      </c>
    </row>
    <row r="3" spans="1:21">
      <c r="A3" s="5" t="s">
        <v>8</v>
      </c>
      <c r="B3">
        <v>30.972000000000001</v>
      </c>
      <c r="C3">
        <v>31.309000000000001</v>
      </c>
      <c r="D3">
        <v>31.602</v>
      </c>
      <c r="E3">
        <v>31.899000000000001</v>
      </c>
      <c r="F3">
        <v>32.203000000000003</v>
      </c>
      <c r="G3">
        <v>32.529000000000003</v>
      </c>
      <c r="H3">
        <v>32.847999999999999</v>
      </c>
      <c r="I3">
        <v>33.198999999999998</v>
      </c>
      <c r="J3">
        <v>33.581000000000003</v>
      </c>
      <c r="K3">
        <v>33.959000000000003</v>
      </c>
      <c r="L3">
        <v>34.302</v>
      </c>
      <c r="M3">
        <v>34.697000000000003</v>
      </c>
      <c r="N3">
        <v>35.098999999999997</v>
      </c>
      <c r="O3">
        <v>35.487000000000002</v>
      </c>
      <c r="P3">
        <v>35.804000000000002</v>
      </c>
      <c r="Q3">
        <v>36.204999999999998</v>
      </c>
      <c r="R3" s="5">
        <v>36.656999999999996</v>
      </c>
      <c r="S3">
        <f t="shared" ref="S3:S11" si="0">SUM(B3:R3)</f>
        <v>572.3520000000002</v>
      </c>
      <c r="T3">
        <f t="shared" ref="T3:T11" si="1">AVERAGE(B3:R3)</f>
        <v>33.667764705882362</v>
      </c>
      <c r="U3" s="5">
        <f t="shared" ref="U3:U11" si="2">MEDIAN(B3:R3)</f>
        <v>33.581000000000003</v>
      </c>
    </row>
    <row r="4" spans="1:21">
      <c r="A4" s="5" t="s">
        <v>9</v>
      </c>
      <c r="B4">
        <v>1276.27</v>
      </c>
      <c r="C4">
        <v>1284.53</v>
      </c>
      <c r="D4">
        <v>1292.27</v>
      </c>
      <c r="E4">
        <v>1299.8800000000001</v>
      </c>
      <c r="F4">
        <v>1307.56</v>
      </c>
      <c r="G4">
        <v>1314.48</v>
      </c>
      <c r="H4">
        <v>1321.29</v>
      </c>
      <c r="I4">
        <v>1328.02</v>
      </c>
      <c r="J4">
        <v>1334.5</v>
      </c>
      <c r="K4">
        <v>1340.91</v>
      </c>
      <c r="L4">
        <v>1347.35</v>
      </c>
      <c r="M4">
        <v>1354.04</v>
      </c>
      <c r="N4">
        <v>1360.72</v>
      </c>
      <c r="O4">
        <v>1367.82</v>
      </c>
      <c r="P4">
        <v>1374.62</v>
      </c>
      <c r="Q4">
        <v>1382.71</v>
      </c>
      <c r="R4" s="5">
        <v>1390.08</v>
      </c>
      <c r="S4">
        <f t="shared" si="0"/>
        <v>22677.049999999996</v>
      </c>
      <c r="T4">
        <f t="shared" si="1"/>
        <v>1333.9441176470586</v>
      </c>
      <c r="U4" s="5">
        <f t="shared" si="2"/>
        <v>1334.5</v>
      </c>
    </row>
    <row r="5" spans="1:21">
      <c r="A5" s="5" t="s">
        <v>10</v>
      </c>
      <c r="B5">
        <v>1047.134</v>
      </c>
      <c r="C5">
        <v>1064.5930000000001</v>
      </c>
      <c r="D5">
        <v>1081.9069999999999</v>
      </c>
      <c r="E5">
        <v>1099.1179999999999</v>
      </c>
      <c r="F5">
        <v>1116.2570000000001</v>
      </c>
      <c r="G5">
        <v>1133.328</v>
      </c>
      <c r="H5">
        <v>1150.316</v>
      </c>
      <c r="I5">
        <v>1167.212</v>
      </c>
      <c r="J5">
        <v>1184</v>
      </c>
      <c r="K5">
        <v>1200.664</v>
      </c>
      <c r="L5">
        <v>1217.1969999999999</v>
      </c>
      <c r="M5">
        <v>1233.588</v>
      </c>
      <c r="N5">
        <v>1249.817</v>
      </c>
      <c r="O5">
        <v>1266.259</v>
      </c>
      <c r="P5">
        <v>1282.9179999999999</v>
      </c>
      <c r="Q5">
        <v>1299.796</v>
      </c>
      <c r="R5" s="5">
        <v>1316.896</v>
      </c>
      <c r="S5">
        <f t="shared" si="0"/>
        <v>20111</v>
      </c>
      <c r="T5">
        <f t="shared" si="1"/>
        <v>1183</v>
      </c>
      <c r="U5" s="5">
        <f t="shared" si="2"/>
        <v>1184</v>
      </c>
    </row>
    <row r="6" spans="1:21">
      <c r="A6" s="5" t="s">
        <v>11</v>
      </c>
      <c r="B6">
        <v>127.13200000000001</v>
      </c>
      <c r="C6">
        <v>127.4</v>
      </c>
      <c r="D6">
        <v>127.634</v>
      </c>
      <c r="E6">
        <v>127.73399999999999</v>
      </c>
      <c r="F6">
        <v>127.752</v>
      </c>
      <c r="G6">
        <v>127.746</v>
      </c>
      <c r="H6">
        <v>127.75700000000001</v>
      </c>
      <c r="I6">
        <v>127.69199999999999</v>
      </c>
      <c r="J6">
        <v>127.551</v>
      </c>
      <c r="K6">
        <v>127.59399999999999</v>
      </c>
      <c r="L6">
        <v>127.831</v>
      </c>
      <c r="M6">
        <v>127.55200000000001</v>
      </c>
      <c r="N6">
        <v>127.333</v>
      </c>
      <c r="O6">
        <v>127.12</v>
      </c>
      <c r="P6">
        <v>126.97799999999999</v>
      </c>
      <c r="Q6">
        <v>126.96</v>
      </c>
      <c r="R6" s="5">
        <v>126.746</v>
      </c>
      <c r="S6">
        <f t="shared" si="0"/>
        <v>2166.5120000000002</v>
      </c>
      <c r="T6">
        <f t="shared" si="1"/>
        <v>127.44188235294119</v>
      </c>
      <c r="U6" s="5">
        <f t="shared" si="2"/>
        <v>127.55200000000001</v>
      </c>
    </row>
    <row r="7" spans="1:21">
      <c r="A7" s="5" t="s">
        <v>12</v>
      </c>
      <c r="B7">
        <v>47.37</v>
      </c>
      <c r="C7">
        <v>47.645000000000003</v>
      </c>
      <c r="D7">
        <v>47.892000000000003</v>
      </c>
      <c r="E7">
        <v>48.082999999999998</v>
      </c>
      <c r="F7">
        <v>48.185000000000002</v>
      </c>
      <c r="G7">
        <v>48.438000000000002</v>
      </c>
      <c r="H7">
        <v>48.683999999999997</v>
      </c>
      <c r="I7">
        <v>49.055</v>
      </c>
      <c r="J7">
        <v>49.308</v>
      </c>
      <c r="K7">
        <v>49.554000000000002</v>
      </c>
      <c r="L7">
        <v>49.936999999999998</v>
      </c>
      <c r="M7">
        <v>50.2</v>
      </c>
      <c r="N7">
        <v>50.429000000000002</v>
      </c>
      <c r="O7">
        <v>50.747</v>
      </c>
      <c r="P7">
        <v>51.015000000000001</v>
      </c>
      <c r="Q7">
        <v>51.246000000000002</v>
      </c>
      <c r="R7" s="5">
        <v>51.454000000000001</v>
      </c>
      <c r="S7">
        <f t="shared" si="0"/>
        <v>839.24199999999996</v>
      </c>
      <c r="T7">
        <f t="shared" si="1"/>
        <v>49.367176470588234</v>
      </c>
      <c r="U7" s="5">
        <f t="shared" si="2"/>
        <v>49.308</v>
      </c>
    </row>
    <row r="8" spans="1:21">
      <c r="A8" s="5" t="s">
        <v>13</v>
      </c>
      <c r="B8">
        <v>59.113</v>
      </c>
      <c r="C8">
        <v>59.366</v>
      </c>
      <c r="D8">
        <v>59.637</v>
      </c>
      <c r="E8">
        <v>59.95</v>
      </c>
      <c r="F8">
        <v>60.412999999999997</v>
      </c>
      <c r="G8">
        <v>60.826999999999998</v>
      </c>
      <c r="H8">
        <v>61.319000000000003</v>
      </c>
      <c r="I8">
        <v>61.823999999999998</v>
      </c>
      <c r="J8">
        <v>62.261000000000003</v>
      </c>
      <c r="K8">
        <v>62.76</v>
      </c>
      <c r="L8">
        <v>63.284999999999997</v>
      </c>
      <c r="M8">
        <v>63.704999999999998</v>
      </c>
      <c r="N8">
        <v>64.105999999999995</v>
      </c>
      <c r="O8">
        <v>64.596999999999994</v>
      </c>
      <c r="P8">
        <v>65.11</v>
      </c>
      <c r="Q8">
        <v>65.647999999999996</v>
      </c>
      <c r="R8" s="5">
        <v>66.040000000000006</v>
      </c>
      <c r="S8">
        <f t="shared" si="0"/>
        <v>1059.961</v>
      </c>
      <c r="T8">
        <f t="shared" si="1"/>
        <v>62.350647058823533</v>
      </c>
      <c r="U8" s="5">
        <f t="shared" si="2"/>
        <v>62.261000000000003</v>
      </c>
    </row>
    <row r="9" spans="1:21">
      <c r="A9" s="5" t="s">
        <v>14</v>
      </c>
      <c r="B9">
        <v>285.21600000000001</v>
      </c>
      <c r="C9">
        <v>288.01900000000001</v>
      </c>
      <c r="D9">
        <v>290.733</v>
      </c>
      <c r="E9">
        <v>293.38900000000001</v>
      </c>
      <c r="F9">
        <v>296.11500000000001</v>
      </c>
      <c r="G9">
        <v>298.93</v>
      </c>
      <c r="H9">
        <v>301.90300000000002</v>
      </c>
      <c r="I9">
        <v>304.71800000000002</v>
      </c>
      <c r="J9">
        <v>307.37400000000002</v>
      </c>
      <c r="K9">
        <v>309.74900000000002</v>
      </c>
      <c r="L9">
        <v>312.00299999999999</v>
      </c>
      <c r="M9">
        <v>314.27999999999997</v>
      </c>
      <c r="N9">
        <v>316.50400000000002</v>
      </c>
      <c r="O9">
        <v>318.85300000000001</v>
      </c>
      <c r="P9">
        <v>321.22399999999999</v>
      </c>
      <c r="Q9">
        <v>323.572</v>
      </c>
      <c r="R9" s="5">
        <v>325.88600000000002</v>
      </c>
      <c r="S9">
        <f t="shared" si="0"/>
        <v>5208.4680000000008</v>
      </c>
      <c r="T9">
        <f t="shared" si="1"/>
        <v>306.38047058823531</v>
      </c>
      <c r="U9" s="5">
        <f t="shared" si="2"/>
        <v>307.37400000000002</v>
      </c>
    </row>
    <row r="10" spans="1:21">
      <c r="A10" s="5" t="s">
        <v>15</v>
      </c>
      <c r="B10">
        <v>319.24100000000004</v>
      </c>
      <c r="C10">
        <v>320.74900000000008</v>
      </c>
      <c r="D10">
        <v>322.36199999999997</v>
      </c>
      <c r="E10">
        <v>323.99999999999994</v>
      </c>
      <c r="F10">
        <v>325.82499999999999</v>
      </c>
      <c r="G10">
        <v>327.31899999999996</v>
      </c>
      <c r="H10">
        <v>328.93099999999993</v>
      </c>
      <c r="I10">
        <v>330.56699999999995</v>
      </c>
      <c r="J10">
        <v>331.70299999999997</v>
      </c>
      <c r="K10">
        <v>332.46700000000004</v>
      </c>
      <c r="L10">
        <v>333.39699999999999</v>
      </c>
      <c r="M10">
        <v>334.22100000000006</v>
      </c>
      <c r="N10">
        <v>334.98200000000003</v>
      </c>
      <c r="O10">
        <v>335.84699999999998</v>
      </c>
      <c r="P10">
        <v>336.93999999999994</v>
      </c>
      <c r="Q10">
        <v>337.93799999999999</v>
      </c>
      <c r="R10" s="5">
        <v>338.58699999999988</v>
      </c>
      <c r="S10">
        <f t="shared" si="0"/>
        <v>5615.0759999999991</v>
      </c>
      <c r="T10">
        <f t="shared" si="1"/>
        <v>330.29858823529406</v>
      </c>
      <c r="U10" s="5">
        <f t="shared" si="2"/>
        <v>331.70299999999997</v>
      </c>
    </row>
    <row r="11" spans="1:21" ht="19" thickBot="1">
      <c r="A11" s="5" t="s">
        <v>20</v>
      </c>
      <c r="B11">
        <v>453.51300000000003</v>
      </c>
      <c r="C11">
        <v>460.41200000000003</v>
      </c>
      <c r="D11">
        <v>467.36500000000001</v>
      </c>
      <c r="E11">
        <v>474.38499999999999</v>
      </c>
      <c r="F11">
        <v>480.67899999999997</v>
      </c>
      <c r="G11">
        <v>487.29999999999995</v>
      </c>
      <c r="H11">
        <v>493.88099999999997</v>
      </c>
      <c r="I11">
        <v>499.69799999999998</v>
      </c>
      <c r="J11">
        <v>506.38</v>
      </c>
      <c r="K11">
        <v>513.10400000000004</v>
      </c>
      <c r="L11">
        <v>520.71100000000001</v>
      </c>
      <c r="M11">
        <v>528.20000000000005</v>
      </c>
      <c r="N11">
        <v>535.279</v>
      </c>
      <c r="O11">
        <v>542.1389999999999</v>
      </c>
      <c r="P11">
        <v>548.7589999999999</v>
      </c>
      <c r="Q11">
        <v>555.25099999999998</v>
      </c>
      <c r="R11" s="5">
        <v>561.67000000000007</v>
      </c>
      <c r="S11">
        <f t="shared" si="0"/>
        <v>8628.7259999999987</v>
      </c>
      <c r="T11">
        <f t="shared" si="1"/>
        <v>507.57211764705875</v>
      </c>
      <c r="U11" s="5">
        <f t="shared" si="2"/>
        <v>506.38</v>
      </c>
    </row>
    <row r="12" spans="1:21">
      <c r="A12" s="11" t="s">
        <v>22</v>
      </c>
      <c r="B12" s="8">
        <f>SUM(B2:B11)</f>
        <v>3665.3469999999993</v>
      </c>
      <c r="C12" s="8">
        <f t="shared" ref="C12:S12" si="3">SUM(C2:C11)</f>
        <v>3703.6280000000006</v>
      </c>
      <c r="D12" s="8">
        <f t="shared" si="3"/>
        <v>3741.2290000000003</v>
      </c>
      <c r="E12" s="8">
        <f t="shared" si="3"/>
        <v>3778.4840000000004</v>
      </c>
      <c r="F12" s="8">
        <f t="shared" si="3"/>
        <v>3815.3010000000004</v>
      </c>
      <c r="G12" s="8">
        <f t="shared" si="3"/>
        <v>3851.5250000000005</v>
      </c>
      <c r="H12" s="8">
        <f t="shared" si="3"/>
        <v>3887.9450000000006</v>
      </c>
      <c r="I12" s="8">
        <f t="shared" si="3"/>
        <v>3923.4609999999998</v>
      </c>
      <c r="J12" s="8">
        <f t="shared" si="3"/>
        <v>3958.5239999999999</v>
      </c>
      <c r="K12" s="8">
        <f t="shared" si="3"/>
        <v>3992.933</v>
      </c>
      <c r="L12" s="8">
        <f t="shared" si="3"/>
        <v>4028.5349999999999</v>
      </c>
      <c r="M12" s="8">
        <f t="shared" si="3"/>
        <v>4063.4110000000001</v>
      </c>
      <c r="N12" s="8">
        <f t="shared" si="3"/>
        <v>4097.5670000000009</v>
      </c>
      <c r="O12" s="8">
        <f t="shared" si="3"/>
        <v>4132.509</v>
      </c>
      <c r="P12" s="8">
        <f t="shared" si="3"/>
        <v>4167.3530000000001</v>
      </c>
      <c r="Q12" s="8">
        <f t="shared" si="3"/>
        <v>4203.7090000000007</v>
      </c>
      <c r="R12" s="9">
        <f t="shared" si="3"/>
        <v>4238.7870000000003</v>
      </c>
      <c r="S12" s="8">
        <f t="shared" si="3"/>
        <v>67250.247999999992</v>
      </c>
      <c r="T12" s="8"/>
      <c r="U12" s="9"/>
    </row>
    <row r="13" spans="1:21" ht="19" thickBot="1">
      <c r="A13" s="10" t="s">
        <v>24</v>
      </c>
      <c r="B13" s="3">
        <f>AVERAGE(B2:B11)</f>
        <v>366.53469999999993</v>
      </c>
      <c r="C13" s="3">
        <f t="shared" ref="C13:R13" si="4">AVERAGE(C2:C11)</f>
        <v>370.36280000000005</v>
      </c>
      <c r="D13" s="3">
        <f t="shared" si="4"/>
        <v>374.12290000000002</v>
      </c>
      <c r="E13" s="3">
        <f t="shared" si="4"/>
        <v>377.84840000000003</v>
      </c>
      <c r="F13" s="3">
        <f t="shared" si="4"/>
        <v>381.53010000000006</v>
      </c>
      <c r="G13" s="3">
        <f t="shared" si="4"/>
        <v>385.15250000000003</v>
      </c>
      <c r="H13" s="3">
        <f t="shared" si="4"/>
        <v>388.79450000000008</v>
      </c>
      <c r="I13" s="3">
        <f t="shared" si="4"/>
        <v>392.34609999999998</v>
      </c>
      <c r="J13" s="3">
        <f t="shared" si="4"/>
        <v>395.85239999999999</v>
      </c>
      <c r="K13" s="3">
        <f t="shared" si="4"/>
        <v>399.29329999999999</v>
      </c>
      <c r="L13" s="3">
        <f t="shared" si="4"/>
        <v>402.8535</v>
      </c>
      <c r="M13" s="3">
        <f t="shared" si="4"/>
        <v>406.34109999999998</v>
      </c>
      <c r="N13" s="3">
        <f t="shared" si="4"/>
        <v>409.75670000000008</v>
      </c>
      <c r="O13" s="3">
        <f t="shared" si="4"/>
        <v>413.2509</v>
      </c>
      <c r="P13" s="3">
        <f t="shared" si="4"/>
        <v>416.7353</v>
      </c>
      <c r="Q13" s="3">
        <f t="shared" si="4"/>
        <v>420.37090000000006</v>
      </c>
      <c r="R13" s="4">
        <f t="shared" si="4"/>
        <v>423.87870000000004</v>
      </c>
      <c r="S13" s="3"/>
      <c r="T13" s="3"/>
      <c r="U13" s="4"/>
    </row>
    <row r="14" spans="1:21">
      <c r="B14" t="s">
        <v>1</v>
      </c>
      <c r="C14" t="s">
        <v>2</v>
      </c>
      <c r="D14" t="s">
        <v>3</v>
      </c>
    </row>
    <row r="15" spans="1:21">
      <c r="B15" t="s">
        <v>17</v>
      </c>
      <c r="C15" t="s">
        <v>18</v>
      </c>
      <c r="D15" t="s">
        <v>19</v>
      </c>
    </row>
    <row r="17" spans="2:2">
      <c r="B17" t="s">
        <v>21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DC10-85D5-AA44-8307-80760C588024}">
  <sheetPr>
    <pageSetUpPr fitToPage="1"/>
  </sheetPr>
  <dimension ref="A1:AW19"/>
  <sheetViews>
    <sheetView topLeftCell="J3" zoomScaleNormal="100" workbookViewId="0">
      <selection activeCell="AC49" sqref="AC49"/>
    </sheetView>
  </sheetViews>
  <sheetFormatPr baseColWidth="10" defaultRowHeight="18"/>
  <cols>
    <col min="1" max="1" width="14.6640625" customWidth="1"/>
    <col min="22" max="22" width="11.83203125" customWidth="1"/>
  </cols>
  <sheetData>
    <row r="1" spans="1:49" s="1" customFormat="1" ht="46" customHeight="1" thickBot="1">
      <c r="A1" s="4" t="s">
        <v>0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41" t="s">
        <v>40</v>
      </c>
      <c r="T1" s="42" t="s">
        <v>43</v>
      </c>
      <c r="U1" s="13" t="s">
        <v>30</v>
      </c>
      <c r="V1" s="13" t="s">
        <v>26</v>
      </c>
      <c r="W1" s="14" t="s">
        <v>27</v>
      </c>
      <c r="X1" s="2"/>
      <c r="Y1" s="2"/>
      <c r="Z1" s="39" t="s">
        <v>36</v>
      </c>
      <c r="AA1" s="13" t="s">
        <v>41</v>
      </c>
      <c r="AB1" s="14" t="s">
        <v>42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5" t="s">
        <v>4</v>
      </c>
      <c r="B2" s="16">
        <f>GDP!B2/Population!B2</f>
        <v>19.42437841741463</v>
      </c>
      <c r="C2" s="16">
        <f>GDP!C2/Population!C2</f>
        <v>21.637490436113236</v>
      </c>
      <c r="D2" s="16">
        <f>GDP!D2/Population!D2</f>
        <v>27.204266908760779</v>
      </c>
      <c r="E2" s="16">
        <f>GDP!E2/Population!E2</f>
        <v>32.712012371545448</v>
      </c>
      <c r="F2" s="16">
        <f>GDP!F2/Population!F2</f>
        <v>36.121553761323355</v>
      </c>
      <c r="G2" s="16">
        <f>GDP!G2/Population!G2</f>
        <v>37.828388598022102</v>
      </c>
      <c r="H2" s="16">
        <f>GDP!H2/Population!H2</f>
        <v>45.042015607156451</v>
      </c>
      <c r="I2" s="16">
        <f>GDP!I2/Population!I2</f>
        <v>49.083069472899979</v>
      </c>
      <c r="J2" s="16">
        <f>GDP!J2/Population!J2</f>
        <v>45.616985273941282</v>
      </c>
      <c r="K2" s="16">
        <f>GDP!K2/Population!K2</f>
        <v>56.358605448313192</v>
      </c>
      <c r="L2" s="16">
        <f>GDP!L2/Population!L2</f>
        <v>67.105541248556975</v>
      </c>
      <c r="M2" s="16">
        <f>GDP!M2/Population!M2</f>
        <v>68.321397418004182</v>
      </c>
      <c r="N2" s="16">
        <f>GDP!N2/Population!N2</f>
        <v>65.063653532492069</v>
      </c>
      <c r="O2" s="16">
        <f>GDP!O2/Population!O2</f>
        <v>61.547419627749576</v>
      </c>
      <c r="P2" s="16">
        <f>GDP!P2/Population!P2</f>
        <v>51.403502188868046</v>
      </c>
      <c r="Q2" s="16">
        <f>GDP!Q2/Population!Q2</f>
        <v>51.860886683344951</v>
      </c>
      <c r="R2" s="21">
        <f>GDP!R2/Population!R2</f>
        <v>55.692059262847685</v>
      </c>
      <c r="S2" s="33">
        <f t="shared" ref="S2:S11" si="0">SUM(B2:R2)</f>
        <v>792.02322625735394</v>
      </c>
      <c r="T2" s="43">
        <f>S2/17</f>
        <v>46.589601544550234</v>
      </c>
      <c r="U2" s="15">
        <f t="shared" ref="U2:U11" si="1">R2/B2</f>
        <v>2.8671218232094273</v>
      </c>
      <c r="V2" s="15">
        <f t="shared" ref="V2:V11" si="2">U2^(1/16)</f>
        <v>1.0680470483665498</v>
      </c>
      <c r="W2" s="17">
        <f>V2-1</f>
        <v>6.8047048366549845E-2</v>
      </c>
      <c r="Z2" s="32">
        <f t="shared" ref="Z2:Z11" si="3">RANK(B2,$B$2:$B$11,0)</f>
        <v>6</v>
      </c>
      <c r="AA2" s="8">
        <f t="shared" ref="AA2:AA11" si="4">RANK(R2,$R$2:$R$11,0)</f>
        <v>2</v>
      </c>
      <c r="AB2" s="9">
        <f>RANK(W2,$W$2:$W$11,0)</f>
        <v>4</v>
      </c>
    </row>
    <row r="3" spans="1:49">
      <c r="A3" s="5" t="s">
        <v>8</v>
      </c>
      <c r="B3" s="16">
        <f>GDP!B3/Population!B3</f>
        <v>23.776249515691593</v>
      </c>
      <c r="C3" s="16">
        <f>GDP!C3/Population!C3</f>
        <v>24.208438468172091</v>
      </c>
      <c r="D3" s="16">
        <f>GDP!D3/Population!D3</f>
        <v>28.239098791215746</v>
      </c>
      <c r="E3" s="16">
        <f>GDP!E3/Population!E3</f>
        <v>32.075645004545599</v>
      </c>
      <c r="F3" s="16">
        <f>GDP!F3/Population!F3</f>
        <v>36.313169580473868</v>
      </c>
      <c r="G3" s="16">
        <f>GDP!G3/Population!G3</f>
        <v>40.439546251037534</v>
      </c>
      <c r="H3" s="16">
        <f>GDP!H3/Population!H3</f>
        <v>44.598697028738435</v>
      </c>
      <c r="I3" s="16">
        <f>GDP!I3/Population!I3</f>
        <v>46.660230729841267</v>
      </c>
      <c r="J3" s="16">
        <f>GDP!J3/Population!J3</f>
        <v>40.8311843006462</v>
      </c>
      <c r="K3" s="16">
        <f>GDP!K3/Population!K3</f>
        <v>47.512088106245763</v>
      </c>
      <c r="L3" s="16">
        <f>GDP!L3/Population!L3</f>
        <v>52.144102384700602</v>
      </c>
      <c r="M3" s="16">
        <f>GDP!M3/Population!M3</f>
        <v>52.577715652650078</v>
      </c>
      <c r="N3" s="16">
        <f>GDP!N3/Population!N3</f>
        <v>52.497991395766263</v>
      </c>
      <c r="O3" s="16">
        <f>GDP!O3/Population!O3</f>
        <v>50.70225716459548</v>
      </c>
      <c r="P3" s="16">
        <f>GDP!P3/Population!P3</f>
        <v>43.560021226678579</v>
      </c>
      <c r="Q3" s="16">
        <f>GDP!Q3/Population!Q3</f>
        <v>42.41867145421903</v>
      </c>
      <c r="R3" s="19">
        <f>GDP!R3/Population!R3</f>
        <v>45.094879559156503</v>
      </c>
      <c r="S3" s="34">
        <f t="shared" si="0"/>
        <v>703.64998661437471</v>
      </c>
      <c r="T3" s="43">
        <f t="shared" ref="T3:T11" si="5">S3/17</f>
        <v>41.391175683198512</v>
      </c>
      <c r="U3" s="15">
        <f t="shared" si="1"/>
        <v>1.8966355282146274</v>
      </c>
      <c r="V3" s="15">
        <f t="shared" si="2"/>
        <v>1.0408160785597065</v>
      </c>
      <c r="W3" s="17">
        <f t="shared" ref="W3:W11" si="6">V3-1</f>
        <v>4.0816078559706481E-2</v>
      </c>
      <c r="Z3" s="27">
        <f t="shared" si="3"/>
        <v>4</v>
      </c>
      <c r="AA3" s="2">
        <f t="shared" si="4"/>
        <v>3</v>
      </c>
      <c r="AB3" s="5">
        <f t="shared" ref="AB3:AB11" si="7">RANK(W3,$W$2:$W$11,0)</f>
        <v>6</v>
      </c>
    </row>
    <row r="4" spans="1:49">
      <c r="A4" s="5" t="s">
        <v>9</v>
      </c>
      <c r="B4" s="16">
        <f>GDP!B4/Population!B4</f>
        <v>1.0531290400933973</v>
      </c>
      <c r="C4" s="16">
        <f>GDP!C4/Population!C4</f>
        <v>1.1502269312511191</v>
      </c>
      <c r="D4" s="16">
        <f>GDP!D4/Population!D4</f>
        <v>1.2931237280134957</v>
      </c>
      <c r="E4" s="16">
        <f>GDP!E4/Population!E4</f>
        <v>1.5126350124626886</v>
      </c>
      <c r="F4" s="16">
        <f>GDP!F4/Population!F4</f>
        <v>1.7657315916669218</v>
      </c>
      <c r="G4" s="16">
        <f>GDP!G4/Population!G4</f>
        <v>2.1105631124094701</v>
      </c>
      <c r="H4" s="16">
        <f>GDP!H4/Population!H4</f>
        <v>2.703003125733185</v>
      </c>
      <c r="I4" s="16">
        <f>GDP!I4/Population!I4</f>
        <v>3.4670298640080719</v>
      </c>
      <c r="J4" s="16">
        <f>GDP!J4/Population!J4</f>
        <v>3.8379025852379165</v>
      </c>
      <c r="K4" s="16">
        <f>GDP!K4/Population!K4</f>
        <v>4.5240553057252155</v>
      </c>
      <c r="L4" s="16">
        <f>GDP!L4/Population!L4</f>
        <v>5.582887148847739</v>
      </c>
      <c r="M4" s="16">
        <f>GDP!M4/Population!M4</f>
        <v>6.3294644175947532</v>
      </c>
      <c r="N4" s="16">
        <f>GDP!N4/Population!N4</f>
        <v>7.0808285319536708</v>
      </c>
      <c r="O4" s="16">
        <f>GDP!O4/Population!O4</f>
        <v>7.7016902808849119</v>
      </c>
      <c r="P4" s="16">
        <f>GDP!P4/Population!P4</f>
        <v>8.1667559034496815</v>
      </c>
      <c r="Q4" s="16">
        <f>GDP!Q4/Population!Q4</f>
        <v>8.1158276138886674</v>
      </c>
      <c r="R4" s="19">
        <f>GDP!R4/Population!R4</f>
        <v>8.6431068715469621</v>
      </c>
      <c r="S4" s="34">
        <f t="shared" si="0"/>
        <v>75.03796106476787</v>
      </c>
      <c r="T4" s="43">
        <f t="shared" si="5"/>
        <v>4.4139977096922278</v>
      </c>
      <c r="U4" s="15">
        <f t="shared" si="1"/>
        <v>8.2070729630439629</v>
      </c>
      <c r="V4" s="15">
        <f t="shared" si="2"/>
        <v>1.1406089325801541</v>
      </c>
      <c r="W4" s="17">
        <f t="shared" si="6"/>
        <v>0.14060893258015406</v>
      </c>
      <c r="Z4" s="27">
        <f t="shared" si="3"/>
        <v>9</v>
      </c>
      <c r="AA4" s="2">
        <f t="shared" si="4"/>
        <v>8</v>
      </c>
      <c r="AB4" s="5">
        <f t="shared" si="7"/>
        <v>1</v>
      </c>
    </row>
    <row r="5" spans="1:49">
      <c r="A5" s="5" t="s">
        <v>10</v>
      </c>
      <c r="B5" s="16">
        <f>GDP!B5/Population!B5</f>
        <v>0.47170085203994905</v>
      </c>
      <c r="C5" s="16">
        <f>GDP!C5/Population!C5</f>
        <v>0.49198895728226655</v>
      </c>
      <c r="D5" s="16">
        <f>GDP!D5/Population!D5</f>
        <v>0.57155467151982575</v>
      </c>
      <c r="E5" s="16">
        <f>GDP!E5/Population!E5</f>
        <v>0.65651640679162759</v>
      </c>
      <c r="F5" s="16">
        <f>GDP!F5/Population!F5</f>
        <v>0.74733506710372244</v>
      </c>
      <c r="G5" s="16">
        <f>GDP!G5/Population!G5</f>
        <v>0.83746099981646982</v>
      </c>
      <c r="H5" s="16">
        <f>GDP!H5/Population!H5</f>
        <v>1.0768345393787446</v>
      </c>
      <c r="I5" s="16">
        <f>GDP!I5/Population!I5</f>
        <v>1.0487349341850496</v>
      </c>
      <c r="J5" s="16">
        <f>GDP!J5/Population!J5</f>
        <v>1.1531866554054055</v>
      </c>
      <c r="K5" s="16">
        <f>GDP!K5/Population!K5</f>
        <v>1.4229293124471127</v>
      </c>
      <c r="L5" s="16">
        <f>GDP!L5/Population!L5</f>
        <v>1.4977460509679206</v>
      </c>
      <c r="M5" s="16">
        <f>GDP!M5/Population!M5</f>
        <v>1.4815619153234305</v>
      </c>
      <c r="N5" s="16">
        <f>GDP!N5/Population!N5</f>
        <v>1.485594291004203</v>
      </c>
      <c r="O5" s="16">
        <f>GDP!O5/Population!O5</f>
        <v>1.6103553854306267</v>
      </c>
      <c r="P5" s="16">
        <f>GDP!P5/Population!P5</f>
        <v>1.6387578941132637</v>
      </c>
      <c r="Q5" s="16">
        <f>GDP!Q5/Population!Q5</f>
        <v>1.7491637149214183</v>
      </c>
      <c r="R5" s="19">
        <f>GDP!R5/Population!R5</f>
        <v>1.976093024809856</v>
      </c>
      <c r="S5" s="34">
        <f t="shared" si="0"/>
        <v>19.917514672540893</v>
      </c>
      <c r="T5" s="43">
        <f t="shared" si="5"/>
        <v>1.1716185101494643</v>
      </c>
      <c r="U5" s="15">
        <f t="shared" si="1"/>
        <v>4.1892928882021563</v>
      </c>
      <c r="V5" s="15">
        <f t="shared" si="2"/>
        <v>1.0936636941498412</v>
      </c>
      <c r="W5" s="17">
        <f t="shared" si="6"/>
        <v>9.3663694149841215E-2</v>
      </c>
      <c r="Z5" s="27">
        <f t="shared" si="3"/>
        <v>10</v>
      </c>
      <c r="AA5" s="2">
        <f t="shared" si="4"/>
        <v>10</v>
      </c>
      <c r="AB5" s="5">
        <f t="shared" si="7"/>
        <v>2</v>
      </c>
    </row>
    <row r="6" spans="1:49">
      <c r="A6" s="5" t="s">
        <v>11</v>
      </c>
      <c r="B6" s="16">
        <f>GDP!B6/Population!B6</f>
        <v>33.850981656860583</v>
      </c>
      <c r="C6" s="16">
        <f>GDP!C6/Population!C6</f>
        <v>32.3007535321821</v>
      </c>
      <c r="D6" s="16">
        <f>GDP!D6/Population!D6</f>
        <v>34.831306705109924</v>
      </c>
      <c r="E6" s="16">
        <f>GDP!E6/Population!E6</f>
        <v>37.696854400551146</v>
      </c>
      <c r="F6" s="16">
        <f>GDP!F6/Population!F6</f>
        <v>37.2237694908886</v>
      </c>
      <c r="G6" s="16">
        <f>GDP!G6/Population!G6</f>
        <v>35.463936248493106</v>
      </c>
      <c r="H6" s="16">
        <f>GDP!H6/Population!H6</f>
        <v>35.342595709041383</v>
      </c>
      <c r="I6" s="16">
        <f>GDP!I6/Population!I6</f>
        <v>39.453599285781408</v>
      </c>
      <c r="J6" s="16">
        <f>GDP!J6/Population!J6</f>
        <v>41.014049282247882</v>
      </c>
      <c r="K6" s="16">
        <f>GDP!K6/Population!K6</f>
        <v>44.673715064971709</v>
      </c>
      <c r="L6" s="16">
        <f>GDP!L6/Population!L6</f>
        <v>48.168738412435161</v>
      </c>
      <c r="M6" s="16">
        <f>GDP!M6/Population!M6</f>
        <v>48.632816419969892</v>
      </c>
      <c r="N6" s="16">
        <f>GDP!N6/Population!N6</f>
        <v>40.490030078612769</v>
      </c>
      <c r="O6" s="16">
        <f>GDP!O6/Population!O6</f>
        <v>38.156183134046564</v>
      </c>
      <c r="P6" s="16">
        <f>GDP!P6/Population!P6</f>
        <v>34.612113909496131</v>
      </c>
      <c r="Q6" s="16">
        <f>GDP!Q6/Population!Q6</f>
        <v>38.989232829237558</v>
      </c>
      <c r="R6" s="19">
        <f>GDP!R6/Population!R6</f>
        <v>38.448566424186957</v>
      </c>
      <c r="S6" s="34">
        <f t="shared" si="0"/>
        <v>659.34924258411297</v>
      </c>
      <c r="T6" s="43">
        <f t="shared" si="5"/>
        <v>38.785249563771352</v>
      </c>
      <c r="U6" s="15">
        <f t="shared" si="1"/>
        <v>1.1358183586500092</v>
      </c>
      <c r="V6" s="15">
        <f t="shared" si="2"/>
        <v>1.0079913499842077</v>
      </c>
      <c r="W6" s="17">
        <f t="shared" si="6"/>
        <v>7.9913499842076963E-3</v>
      </c>
      <c r="Z6" s="27">
        <f t="shared" si="3"/>
        <v>2</v>
      </c>
      <c r="AA6" s="2">
        <f t="shared" si="4"/>
        <v>5</v>
      </c>
      <c r="AB6" s="5">
        <f t="shared" si="7"/>
        <v>10</v>
      </c>
    </row>
    <row r="7" spans="1:49">
      <c r="A7" s="5" t="s">
        <v>12</v>
      </c>
      <c r="B7" s="16">
        <f>GDP!B7/Population!B7</f>
        <v>11.252902681021743</v>
      </c>
      <c r="C7" s="16">
        <f>GDP!C7/Population!C7</f>
        <v>12.782474551369502</v>
      </c>
      <c r="D7" s="16">
        <f>GDP!D7/Population!D7</f>
        <v>14.209429549820429</v>
      </c>
      <c r="E7" s="16">
        <f>GDP!E7/Population!E7</f>
        <v>15.907514090218996</v>
      </c>
      <c r="F7" s="16">
        <f>GDP!F7/Population!F7</f>
        <v>18.639348344920617</v>
      </c>
      <c r="G7" s="16">
        <f>GDP!G7/Population!G7</f>
        <v>20.888496634873444</v>
      </c>
      <c r="H7" s="16">
        <f>GDP!H7/Population!H7</f>
        <v>23.060533234738315</v>
      </c>
      <c r="I7" s="16">
        <f>GDP!I7/Population!I7</f>
        <v>20.430516766894304</v>
      </c>
      <c r="J7" s="16">
        <f>GDP!J7/Population!J7</f>
        <v>18.291859333171086</v>
      </c>
      <c r="K7" s="16">
        <f>GDP!K7/Population!K7</f>
        <v>22.08699600435888</v>
      </c>
      <c r="L7" s="16">
        <f>GDP!L7/Population!L7</f>
        <v>24.079620321605223</v>
      </c>
      <c r="M7" s="16">
        <f>GDP!M7/Population!M7</f>
        <v>24.358705179282868</v>
      </c>
      <c r="N7" s="16">
        <f>GDP!N7/Population!N7</f>
        <v>25.889964107953755</v>
      </c>
      <c r="O7" s="16">
        <f>GDP!O7/Population!O7</f>
        <v>27.811180956509745</v>
      </c>
      <c r="P7" s="16">
        <f>GDP!P7/Population!P7</f>
        <v>27.105047535038711</v>
      </c>
      <c r="Q7" s="16">
        <f>GDP!Q7/Population!Q7</f>
        <v>27.608086484798815</v>
      </c>
      <c r="R7" s="19">
        <f>GDP!R7/Population!R7</f>
        <v>29.938547051735533</v>
      </c>
      <c r="S7" s="34">
        <f t="shared" si="0"/>
        <v>364.34122282831197</v>
      </c>
      <c r="T7" s="43">
        <f t="shared" si="5"/>
        <v>21.431836636959527</v>
      </c>
      <c r="U7" s="15">
        <f t="shared" si="1"/>
        <v>2.6605177259932695</v>
      </c>
      <c r="V7" s="15">
        <f t="shared" si="2"/>
        <v>1.0630663829632767</v>
      </c>
      <c r="W7" s="17">
        <f t="shared" si="6"/>
        <v>6.3066382963276713E-2</v>
      </c>
      <c r="Z7" s="27">
        <f t="shared" si="3"/>
        <v>7</v>
      </c>
      <c r="AA7" s="2">
        <f t="shared" si="4"/>
        <v>7</v>
      </c>
      <c r="AB7" s="5">
        <f t="shared" si="7"/>
        <v>5</v>
      </c>
    </row>
    <row r="8" spans="1:49">
      <c r="A8" s="5" t="s">
        <v>13</v>
      </c>
      <c r="B8" s="16">
        <f>GDP!B8/Population!B8</f>
        <v>27.510327677499028</v>
      </c>
      <c r="C8" s="16">
        <f>GDP!C8/Population!C8</f>
        <v>29.912980493885389</v>
      </c>
      <c r="D8" s="16">
        <f>GDP!D8/Population!D8</f>
        <v>34.302412931569329</v>
      </c>
      <c r="E8" s="16">
        <f>GDP!E8/Population!E8</f>
        <v>40.111759799833187</v>
      </c>
      <c r="F8" s="16">
        <f>GDP!F8/Population!F8</f>
        <v>41.842699418999224</v>
      </c>
      <c r="G8" s="16">
        <f>GDP!G8/Population!G8</f>
        <v>44.40381738372762</v>
      </c>
      <c r="H8" s="16">
        <f>GDP!H8/Population!H8</f>
        <v>50.315562876106917</v>
      </c>
      <c r="I8" s="16">
        <f>GDP!I8/Population!I8</f>
        <v>47.469380822981364</v>
      </c>
      <c r="J8" s="16">
        <f>GDP!J8/Population!J8</f>
        <v>38.601323460914536</v>
      </c>
      <c r="K8" s="16">
        <f>GDP!K8/Population!K8</f>
        <v>39.12219566602932</v>
      </c>
      <c r="L8" s="16">
        <f>GDP!L8/Population!L8</f>
        <v>41.649664217429091</v>
      </c>
      <c r="M8" s="16">
        <f>GDP!M8/Population!M8</f>
        <v>42.023106506553646</v>
      </c>
      <c r="N8" s="16">
        <f>GDP!N8/Population!N8</f>
        <v>42.981249805010457</v>
      </c>
      <c r="O8" s="16">
        <f>GDP!O8/Population!O8</f>
        <v>47.003885629363594</v>
      </c>
      <c r="P8" s="16">
        <f>GDP!P8/Population!P8</f>
        <v>44.494854861004455</v>
      </c>
      <c r="Q8" s="16">
        <f>GDP!Q8/Population!Q8</f>
        <v>40.657857055812819</v>
      </c>
      <c r="R8" s="19">
        <f>GDP!R8/Population!R8</f>
        <v>39.800272562083578</v>
      </c>
      <c r="S8" s="34">
        <f t="shared" si="0"/>
        <v>692.20335116880347</v>
      </c>
      <c r="T8" s="43">
        <f t="shared" si="5"/>
        <v>40.717844186400207</v>
      </c>
      <c r="U8" s="15">
        <f t="shared" si="1"/>
        <v>1.4467393129103518</v>
      </c>
      <c r="V8" s="15">
        <f t="shared" si="2"/>
        <v>1.0233504683994104</v>
      </c>
      <c r="W8" s="17">
        <f t="shared" si="6"/>
        <v>2.3350468399410351E-2</v>
      </c>
      <c r="Z8" s="27">
        <f t="shared" si="3"/>
        <v>3</v>
      </c>
      <c r="AA8" s="2">
        <f t="shared" si="4"/>
        <v>4</v>
      </c>
      <c r="AB8" s="5">
        <f t="shared" si="7"/>
        <v>9</v>
      </c>
    </row>
    <row r="9" spans="1:49">
      <c r="A9" s="5" t="s">
        <v>14</v>
      </c>
      <c r="B9" s="16">
        <f>GDP!B9/Population!B9</f>
        <v>37.10109180410636</v>
      </c>
      <c r="C9" s="16">
        <f>GDP!C9/Population!C9</f>
        <v>37.971279672521604</v>
      </c>
      <c r="D9" s="16">
        <f>GDP!D9/Population!D9</f>
        <v>39.411590703497708</v>
      </c>
      <c r="E9" s="16">
        <f>GDP!E9/Population!E9</f>
        <v>41.629798663208234</v>
      </c>
      <c r="F9" s="16">
        <f>GDP!F9/Population!F9</f>
        <v>44.02554750688077</v>
      </c>
      <c r="G9" s="16">
        <f>GDP!G9/Population!G9</f>
        <v>46.213494798113274</v>
      </c>
      <c r="H9" s="16">
        <f>GDP!H9/Population!H9</f>
        <v>47.869265956283968</v>
      </c>
      <c r="I9" s="16">
        <f>GDP!I9/Population!I9</f>
        <v>48.283412860415204</v>
      </c>
      <c r="J9" s="16">
        <f>GDP!J9/Population!J9</f>
        <v>47.007635649078964</v>
      </c>
      <c r="K9" s="16">
        <f>GDP!K9/Population!K9</f>
        <v>48.40064051861345</v>
      </c>
      <c r="L9" s="16">
        <f>GDP!L9/Population!L9</f>
        <v>49.815546645384821</v>
      </c>
      <c r="M9" s="16">
        <f>GDP!M9/Population!M9</f>
        <v>51.537005218276697</v>
      </c>
      <c r="N9" s="16">
        <f>GDP!N9/Population!N9</f>
        <v>53.031952202815759</v>
      </c>
      <c r="O9" s="16">
        <f>GDP!O9/Population!O9</f>
        <v>54.95243889817565</v>
      </c>
      <c r="P9" s="16">
        <f>GDP!P9/Population!P9</f>
        <v>56.718364754812839</v>
      </c>
      <c r="Q9" s="16">
        <f>GDP!Q9/Population!Q9</f>
        <v>57.814489510835308</v>
      </c>
      <c r="R9" s="19">
        <f>GDP!R9/Population!R9</f>
        <v>59.79207452912982</v>
      </c>
      <c r="S9" s="34">
        <f t="shared" si="0"/>
        <v>821.57562989215035</v>
      </c>
      <c r="T9" s="43">
        <f t="shared" si="5"/>
        <v>48.327978228950023</v>
      </c>
      <c r="U9" s="15">
        <f t="shared" si="1"/>
        <v>1.6115987864947956</v>
      </c>
      <c r="V9" s="15">
        <f t="shared" si="2"/>
        <v>1.0302759408345055</v>
      </c>
      <c r="W9" s="17">
        <f t="shared" si="6"/>
        <v>3.0275940834505466E-2</v>
      </c>
      <c r="Z9" s="27">
        <f t="shared" si="3"/>
        <v>1</v>
      </c>
      <c r="AA9" s="2">
        <f t="shared" si="4"/>
        <v>1</v>
      </c>
      <c r="AB9" s="5">
        <f t="shared" si="7"/>
        <v>8</v>
      </c>
    </row>
    <row r="10" spans="1:49">
      <c r="A10" s="5" t="s">
        <v>15</v>
      </c>
      <c r="B10" s="16">
        <f>GDP!B10/Population!B10</f>
        <v>20.634019439858911</v>
      </c>
      <c r="C10" s="16">
        <f>GDP!C10/Population!C10</f>
        <v>22.402224169054303</v>
      </c>
      <c r="D10" s="16">
        <f>GDP!D10/Population!D10</f>
        <v>27.46329281987331</v>
      </c>
      <c r="E10" s="16">
        <f>GDP!E10/Population!E10</f>
        <v>31.319216049382721</v>
      </c>
      <c r="F10" s="16">
        <f>GDP!F10/Population!F10</f>
        <v>32.345329548070282</v>
      </c>
      <c r="G10" s="16">
        <f>GDP!G10/Population!G10</f>
        <v>34.163687411974259</v>
      </c>
      <c r="H10" s="16">
        <f>GDP!H10/Population!H10</f>
        <v>39.188209685313943</v>
      </c>
      <c r="I10" s="16">
        <f>GDP!I10/Population!I10</f>
        <v>42.920418553576134</v>
      </c>
      <c r="J10" s="16">
        <f>GDP!J10/Population!J10</f>
        <v>39.034573097017507</v>
      </c>
      <c r="K10" s="16">
        <f>GDP!K10/Population!K10</f>
        <v>38.123973206363324</v>
      </c>
      <c r="L10" s="16">
        <f>GDP!L10/Population!L10</f>
        <v>40.924123492412953</v>
      </c>
      <c r="M10" s="16">
        <f>GDP!M10/Population!M10</f>
        <v>37.87440047154427</v>
      </c>
      <c r="N10" s="16">
        <f>GDP!N10/Population!N10</f>
        <v>39.42566764781391</v>
      </c>
      <c r="O10" s="16">
        <f>GDP!O10/Population!O10</f>
        <v>40.258031186820205</v>
      </c>
      <c r="P10" s="16">
        <f>GDP!P10/Population!P10</f>
        <v>34.683501513622609</v>
      </c>
      <c r="Q10" s="16">
        <f>GDP!Q10/Population!Q10</f>
        <v>35.39317271215431</v>
      </c>
      <c r="R10" s="19">
        <f>GDP!R10/Population!R10</f>
        <v>37.309093379249646</v>
      </c>
      <c r="S10" s="34">
        <f t="shared" si="0"/>
        <v>593.46293438410248</v>
      </c>
      <c r="T10" s="43">
        <f t="shared" si="5"/>
        <v>34.909584375535438</v>
      </c>
      <c r="U10" s="15">
        <f t="shared" si="1"/>
        <v>1.8081350309857396</v>
      </c>
      <c r="V10" s="15">
        <f t="shared" si="2"/>
        <v>1.0377122147345188</v>
      </c>
      <c r="W10" s="17">
        <f t="shared" si="6"/>
        <v>3.7712214734518801E-2</v>
      </c>
      <c r="Z10" s="27">
        <f t="shared" si="3"/>
        <v>5</v>
      </c>
      <c r="AA10" s="2">
        <f t="shared" si="4"/>
        <v>6</v>
      </c>
      <c r="AB10" s="5">
        <f t="shared" si="7"/>
        <v>7</v>
      </c>
    </row>
    <row r="11" spans="1:49" ht="19" thickBot="1">
      <c r="A11" s="5" t="s">
        <v>16</v>
      </c>
      <c r="B11" s="26">
        <f>GDP!B11/Population!B11</f>
        <v>1.1096242004088086</v>
      </c>
      <c r="C11" s="22">
        <f>GDP!C11/Population!C11</f>
        <v>1.2420592860307722</v>
      </c>
      <c r="D11" s="22">
        <f>GDP!D11/Population!D11</f>
        <v>1.3897574700715714</v>
      </c>
      <c r="E11" s="22">
        <f>GDP!E11/Population!E11</f>
        <v>1.5331597752880044</v>
      </c>
      <c r="F11" s="22">
        <f>GDP!F11/Population!F11</f>
        <v>1.6832439112172575</v>
      </c>
      <c r="G11" s="22">
        <f>GDP!G11/Population!G11</f>
        <v>2.0002872973527603</v>
      </c>
      <c r="H11" s="22">
        <f>GDP!H11/Population!H11</f>
        <v>2.3485961193080929</v>
      </c>
      <c r="I11" s="22">
        <f>GDP!I11/Population!I11</f>
        <v>2.7226084555071264</v>
      </c>
      <c r="J11" s="22">
        <f>GDP!J11/Population!J11</f>
        <v>2.6428413444448831</v>
      </c>
      <c r="K11" s="22">
        <f>GDP!K11/Population!K11</f>
        <v>3.2425141881567869</v>
      </c>
      <c r="L11" s="22">
        <f>GDP!L11/Population!L11</f>
        <v>3.6894457770241074</v>
      </c>
      <c r="M11" s="22">
        <f>GDP!M11/Population!M11</f>
        <v>3.8539833396440737</v>
      </c>
      <c r="N11" s="22">
        <f>GDP!N11/Population!N11</f>
        <v>3.9310303598684047</v>
      </c>
      <c r="O11" s="22">
        <f>GDP!O11/Population!O11</f>
        <v>3.889777344924457</v>
      </c>
      <c r="P11" s="22">
        <f>GDP!P11/Population!P11</f>
        <v>3.7319952839042281</v>
      </c>
      <c r="Q11" s="22">
        <f>GDP!Q11/Population!Q11</f>
        <v>3.8691168498570923</v>
      </c>
      <c r="R11" s="23">
        <f>GDP!R11/Population!R11</f>
        <v>4.1254580091512807</v>
      </c>
      <c r="S11" s="35">
        <f t="shared" si="0"/>
        <v>47.005499012159703</v>
      </c>
      <c r="T11" s="40">
        <f t="shared" si="5"/>
        <v>2.7650293536564532</v>
      </c>
      <c r="U11" s="24">
        <f t="shared" si="1"/>
        <v>3.7178875583565825</v>
      </c>
      <c r="V11" s="24">
        <f t="shared" si="2"/>
        <v>1.0855342128501868</v>
      </c>
      <c r="W11" s="25">
        <f t="shared" si="6"/>
        <v>8.5534212850186808E-2</v>
      </c>
      <c r="Z11" s="6">
        <f t="shared" si="3"/>
        <v>8</v>
      </c>
      <c r="AA11" s="3">
        <f t="shared" si="4"/>
        <v>9</v>
      </c>
      <c r="AB11" s="4">
        <f t="shared" si="7"/>
        <v>3</v>
      </c>
    </row>
    <row r="12" spans="1:49">
      <c r="A12" s="7" t="s">
        <v>29</v>
      </c>
      <c r="B12" s="16">
        <f>GDP!B12/Population!B12</f>
        <v>7.3897669170204088</v>
      </c>
      <c r="C12" s="16">
        <f>GDP!C12/Population!C12</f>
        <v>7.6619911610993325</v>
      </c>
      <c r="D12" s="16">
        <f>GDP!D12/Population!D12</f>
        <v>8.5143120081663</v>
      </c>
      <c r="E12" s="16">
        <f>GDP!E12/Population!E12</f>
        <v>9.3794148658562513</v>
      </c>
      <c r="F12" s="16">
        <f>GDP!F12/Population!F12</f>
        <v>9.8582379214641236</v>
      </c>
      <c r="G12" s="16">
        <f>GDP!G12/Population!G12</f>
        <v>10.394345356709353</v>
      </c>
      <c r="H12" s="16">
        <f>GDP!H12/Population!H12</f>
        <v>11.432001738707722</v>
      </c>
      <c r="I12" s="16">
        <f>GDP!I12/Population!I12</f>
        <v>12.149430821409975</v>
      </c>
      <c r="J12" s="16">
        <f>GDP!J12/Population!J12</f>
        <v>11.652685192763766</v>
      </c>
      <c r="K12" s="16">
        <f>GDP!K12/Population!K12</f>
        <v>12.326408432097409</v>
      </c>
      <c r="L12" s="16">
        <f>GDP!L12/Population!L12</f>
        <v>13.341968978797505</v>
      </c>
      <c r="M12" s="16">
        <f>GDP!M12/Population!M12</f>
        <v>13.482021139382651</v>
      </c>
      <c r="N12" s="16">
        <f>GDP!N12/Population!N12</f>
        <v>13.706381372165479</v>
      </c>
      <c r="O12" s="16">
        <f>GDP!O12/Population!O12</f>
        <v>14.102099233177716</v>
      </c>
      <c r="P12" s="16">
        <f>GDP!P12/Population!P12</f>
        <v>13.617622505220938</v>
      </c>
      <c r="Q12" s="16">
        <f>GDP!Q12/Population!Q12</f>
        <v>13.832034282106585</v>
      </c>
      <c r="R12" s="19">
        <f>GDP!R12/Population!R12</f>
        <v>14.420752918228729</v>
      </c>
      <c r="T12" s="15"/>
      <c r="U12" s="15"/>
      <c r="V12" s="15"/>
      <c r="W12" s="17"/>
    </row>
    <row r="13" spans="1:49" ht="19" thickBot="1">
      <c r="A13" s="10" t="s">
        <v>28</v>
      </c>
      <c r="B13" s="26">
        <f>AVERAGE(B2:B11)</f>
        <v>17.618440528499498</v>
      </c>
      <c r="C13" s="22">
        <f t="shared" ref="C13:R13" si="8">AVERAGE(C2:C11)</f>
        <v>18.409991649786242</v>
      </c>
      <c r="D13" s="22">
        <f t="shared" si="8"/>
        <v>20.891583427945214</v>
      </c>
      <c r="E13" s="22">
        <f t="shared" si="8"/>
        <v>23.515511157382765</v>
      </c>
      <c r="F13" s="22">
        <f t="shared" si="8"/>
        <v>25.07077282215446</v>
      </c>
      <c r="G13" s="22">
        <f t="shared" si="8"/>
        <v>26.434967873582004</v>
      </c>
      <c r="H13" s="22">
        <f t="shared" si="8"/>
        <v>29.154531388179947</v>
      </c>
      <c r="I13" s="22">
        <f t="shared" si="8"/>
        <v>30.153900174608985</v>
      </c>
      <c r="J13" s="22">
        <f t="shared" si="8"/>
        <v>27.803154098210562</v>
      </c>
      <c r="K13" s="22">
        <f t="shared" si="8"/>
        <v>30.546771282122471</v>
      </c>
      <c r="L13" s="22">
        <f t="shared" si="8"/>
        <v>33.465741569936462</v>
      </c>
      <c r="M13" s="22">
        <f t="shared" si="8"/>
        <v>33.699015653884388</v>
      </c>
      <c r="N13" s="22">
        <f t="shared" si="8"/>
        <v>33.187796195329128</v>
      </c>
      <c r="O13" s="22">
        <f t="shared" si="8"/>
        <v>33.363321960850087</v>
      </c>
      <c r="P13" s="22">
        <f t="shared" si="8"/>
        <v>30.611491507098854</v>
      </c>
      <c r="Q13" s="22">
        <f t="shared" si="8"/>
        <v>30.847650490907</v>
      </c>
      <c r="R13" s="23">
        <f t="shared" si="8"/>
        <v>32.082015067389776</v>
      </c>
      <c r="S13" s="3"/>
      <c r="T13" s="24"/>
      <c r="U13" s="24"/>
      <c r="V13" s="24"/>
      <c r="W13" s="25"/>
      <c r="X13" s="27"/>
    </row>
    <row r="19" spans="16:16">
      <c r="P19" s="2"/>
    </row>
  </sheetData>
  <phoneticPr fontId="1"/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7F8B-95A0-4D46-9847-EBDB4CB3FE39}">
  <dimension ref="A1:X13"/>
  <sheetViews>
    <sheetView workbookViewId="0">
      <selection activeCell="B2" sqref="B2"/>
    </sheetView>
  </sheetViews>
  <sheetFormatPr baseColWidth="10" defaultRowHeight="18"/>
  <cols>
    <col min="1" max="1" width="15.83203125" customWidth="1"/>
  </cols>
  <sheetData>
    <row r="1" spans="1:24" ht="42" customHeight="1" thickBot="1">
      <c r="A1" s="28" t="s">
        <v>32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24</v>
      </c>
      <c r="U1" s="4" t="s">
        <v>25</v>
      </c>
      <c r="V1" s="12" t="s">
        <v>30</v>
      </c>
      <c r="W1" s="13" t="s">
        <v>26</v>
      </c>
      <c r="X1" s="14" t="s">
        <v>27</v>
      </c>
    </row>
    <row r="2" spans="1:24">
      <c r="A2" s="5" t="s">
        <v>4</v>
      </c>
      <c r="B2" s="16">
        <f>GDP!B2/GDP!$I2*100</f>
        <v>35.723189654191032</v>
      </c>
      <c r="C2" s="16">
        <f>GDP!C2/GDP!$I2*100</f>
        <v>40.242840392066086</v>
      </c>
      <c r="D2" s="16">
        <f>GDP!D2/GDP!$I2*100</f>
        <v>51.1692350309456</v>
      </c>
      <c r="E2" s="16">
        <f>GDP!E2/GDP!$I2*100</f>
        <v>62.208521327985366</v>
      </c>
      <c r="F2" s="16">
        <f>GDP!F2/GDP!$I2*100</f>
        <v>69.603968473818625</v>
      </c>
      <c r="G2" s="16">
        <f>GDP!G2/GDP!$I2*100</f>
        <v>74.026949800210232</v>
      </c>
      <c r="H2" s="16">
        <f>GDP!H2/GDP!$I2*100</f>
        <v>89.801329655025867</v>
      </c>
      <c r="I2" s="16">
        <f>GDP!I2/GDP!$I2*100</f>
        <v>100</v>
      </c>
      <c r="J2" s="16">
        <f>GDP!J2/GDP!$I2*100</f>
        <v>94.626072470752533</v>
      </c>
      <c r="K2" s="16">
        <f>GDP!K2/GDP!$I2*100</f>
        <v>118.54411502426699</v>
      </c>
      <c r="L2" s="16">
        <f>GDP!L2/GDP!$I2*100</f>
        <v>143.37724407745696</v>
      </c>
      <c r="M2" s="16">
        <f>GDP!M2/GDP!$I2*100</f>
        <v>148.60649952376798</v>
      </c>
      <c r="N2" s="16">
        <f>GDP!N2/GDP!$I2*100</f>
        <v>143.80433503967336</v>
      </c>
      <c r="O2" s="16">
        <f>GDP!O2/GDP!$I2*100</f>
        <v>138.02959469048713</v>
      </c>
      <c r="P2" s="16">
        <f>GDP!P2/GDP!$I2*100</f>
        <v>116.96268314062696</v>
      </c>
      <c r="Q2" s="16">
        <f>GDP!Q2/GDP!$I2*100</f>
        <v>119.96152196928587</v>
      </c>
      <c r="R2" s="19">
        <f>GDP!R2/GDP!$I2*100</f>
        <v>130.87349683334156</v>
      </c>
      <c r="U2" s="9"/>
      <c r="V2" s="15"/>
      <c r="W2" s="15"/>
      <c r="X2" s="17"/>
    </row>
    <row r="3" spans="1:24">
      <c r="A3" s="5" t="s">
        <v>8</v>
      </c>
      <c r="B3" s="16">
        <f>GDP!B3/GDP!$I3*100</f>
        <v>47.537979165604199</v>
      </c>
      <c r="C3" s="16">
        <f>GDP!C3/GDP!$I3*100</f>
        <v>48.928746418019031</v>
      </c>
      <c r="D3" s="16">
        <f>GDP!D3/GDP!$I3*100</f>
        <v>57.609421892964377</v>
      </c>
      <c r="E3" s="16">
        <f>GDP!E3/GDP!$I3*100</f>
        <v>66.051180286532656</v>
      </c>
      <c r="F3" s="16">
        <f>GDP!F3/GDP!$I3*100</f>
        <v>75.489857482507276</v>
      </c>
      <c r="G3" s="16">
        <f>GDP!G3/GDP!$I3*100</f>
        <v>84.919045132153229</v>
      </c>
      <c r="H3" s="16">
        <f>GDP!H3/GDP!$I3*100</f>
        <v>94.571269397891513</v>
      </c>
      <c r="I3" s="16">
        <f>GDP!I3/GDP!$I3*100</f>
        <v>100</v>
      </c>
      <c r="J3" s="16">
        <f>GDP!J3/GDP!$I3*100</f>
        <v>88.514356650719492</v>
      </c>
      <c r="K3" s="16">
        <f>GDP!K3/GDP!$I3*100</f>
        <v>104.15667951090748</v>
      </c>
      <c r="L3" s="16">
        <f>GDP!L3/GDP!$I3*100</f>
        <v>115.46563654521123</v>
      </c>
      <c r="M3" s="16">
        <f>GDP!M3/GDP!$I3*100</f>
        <v>117.76649647886185</v>
      </c>
      <c r="N3" s="16">
        <f>GDP!N3/GDP!$I3*100</f>
        <v>118.95030124467986</v>
      </c>
      <c r="O3" s="16">
        <f>GDP!O3/GDP!$I3*100</f>
        <v>116.15146607035302</v>
      </c>
      <c r="P3" s="16">
        <f>GDP!P3/GDP!$I3*100</f>
        <v>100.68105247460902</v>
      </c>
      <c r="Q3" s="16">
        <f>GDP!Q3/GDP!$I3*100</f>
        <v>99.141099225149489</v>
      </c>
      <c r="R3" s="19">
        <f>GDP!R3/GDP!$I3*100</f>
        <v>106.71175599858753</v>
      </c>
      <c r="U3" s="5"/>
      <c r="V3" s="15"/>
      <c r="W3" s="15"/>
      <c r="X3" s="17"/>
    </row>
    <row r="4" spans="1:24">
      <c r="A4" s="5" t="s">
        <v>9</v>
      </c>
      <c r="B4" s="16">
        <f>GDP!B4/GDP!$I4*100</f>
        <v>29.191872353687927</v>
      </c>
      <c r="C4" s="16">
        <f>GDP!C4/GDP!$I4*100</f>
        <v>32.0896947082989</v>
      </c>
      <c r="D4" s="16">
        <f>GDP!D4/GDP!$I4*100</f>
        <v>36.29369163724661</v>
      </c>
      <c r="E4" s="16">
        <f>GDP!E4/GDP!$I4*100</f>
        <v>42.704654468609135</v>
      </c>
      <c r="F4" s="16">
        <f>GDP!F4/GDP!$I4*100</f>
        <v>50.144593568816873</v>
      </c>
      <c r="G4" s="16">
        <f>GDP!G4/GDP!$I4*100</f>
        <v>60.254588931831989</v>
      </c>
      <c r="H4" s="16">
        <f>GDP!H4/GDP!$I4*100</f>
        <v>77.567982868132617</v>
      </c>
      <c r="I4" s="16">
        <f>GDP!I4/GDP!$I4*100</f>
        <v>100</v>
      </c>
      <c r="J4" s="16">
        <f>GDP!J4/GDP!$I4*100</f>
        <v>111.23727136786709</v>
      </c>
      <c r="K4" s="16">
        <f>GDP!K4/GDP!$I4*100</f>
        <v>131.75446350519135</v>
      </c>
      <c r="L4" s="16">
        <f>GDP!L4/GDP!$I4*100</f>
        <v>163.37179388330654</v>
      </c>
      <c r="M4" s="16">
        <f>GDP!M4/GDP!$I4*100</f>
        <v>186.13852096471004</v>
      </c>
      <c r="N4" s="16">
        <f>GDP!N4/GDP!$I4*100</f>
        <v>209.26213299133306</v>
      </c>
      <c r="O4" s="16">
        <f>GDP!O4/GDP!$I4*100</f>
        <v>228.79830418838102</v>
      </c>
      <c r="P4" s="16">
        <f>GDP!P4/GDP!$I4*100</f>
        <v>243.82039773819386</v>
      </c>
      <c r="Q4" s="16">
        <f>GDP!Q4/GDP!$I4*100</f>
        <v>243.72592052837737</v>
      </c>
      <c r="R4" s="19">
        <f>GDP!R4/GDP!$I4*100</f>
        <v>260.94409881230206</v>
      </c>
      <c r="U4" s="5"/>
      <c r="V4" s="15"/>
      <c r="W4" s="15"/>
      <c r="X4" s="17"/>
    </row>
    <row r="5" spans="1:24">
      <c r="A5" s="5" t="s">
        <v>10</v>
      </c>
      <c r="B5" s="16">
        <f>GDP!B5/GDP!$I5*100</f>
        <v>40.350920189266205</v>
      </c>
      <c r="C5" s="16">
        <f>GDP!C5/GDP!$I5*100</f>
        <v>42.788147334849555</v>
      </c>
      <c r="D5" s="16">
        <f>GDP!D5/GDP!$I5*100</f>
        <v>50.516381068151517</v>
      </c>
      <c r="E5" s="16">
        <f>GDP!E5/GDP!$I5*100</f>
        <v>58.948726243693308</v>
      </c>
      <c r="F5" s="16">
        <f>GDP!F5/GDP!$I5*100</f>
        <v>68.149720283376467</v>
      </c>
      <c r="G5" s="16">
        <f>GDP!G5/GDP!$I5*100</f>
        <v>77.536238987791805</v>
      </c>
      <c r="H5" s="16">
        <f>GDP!H5/GDP!$I5*100</f>
        <v>101.19304368284841</v>
      </c>
      <c r="I5" s="16">
        <f>GDP!I5/GDP!$I5*100</f>
        <v>100</v>
      </c>
      <c r="J5" s="16">
        <f>GDP!J5/GDP!$I5*100</f>
        <v>111.54133335947508</v>
      </c>
      <c r="K5" s="16">
        <f>GDP!K5/GDP!$I5*100</f>
        <v>139.56911876192717</v>
      </c>
      <c r="L5" s="16">
        <f>GDP!L5/GDP!$I5*100</f>
        <v>148.93047604109481</v>
      </c>
      <c r="M5" s="16">
        <f>GDP!M5/GDP!$I5*100</f>
        <v>149.30503816694113</v>
      </c>
      <c r="N5" s="16">
        <f>GDP!N5/GDP!$I5*100</f>
        <v>151.6809956081876</v>
      </c>
      <c r="O5" s="16">
        <f>GDP!O5/GDP!$I5*100</f>
        <v>166.58227786055994</v>
      </c>
      <c r="P5" s="16">
        <f>GDP!P5/GDP!$I5*100</f>
        <v>171.7505816537265</v>
      </c>
      <c r="Q5" s="16">
        <f>GDP!Q5/GDP!$I5*100</f>
        <v>185.73347188455807</v>
      </c>
      <c r="R5" s="19">
        <f>GDP!R5/GDP!$I5*100</f>
        <v>212.59027069772304</v>
      </c>
      <c r="U5" s="5"/>
      <c r="V5" s="15"/>
      <c r="W5" s="15"/>
      <c r="X5" s="17"/>
    </row>
    <row r="6" spans="1:24">
      <c r="A6" s="5" t="s">
        <v>11</v>
      </c>
      <c r="B6" s="16">
        <f>GDP!B6/GDP!$I6*100</f>
        <v>85.423198394413234</v>
      </c>
      <c r="C6" s="16">
        <f>GDP!C6/GDP!$I6*100</f>
        <v>81.683015711478717</v>
      </c>
      <c r="D6" s="16">
        <f>GDP!D6/GDP!$I6*100</f>
        <v>88.244130650236045</v>
      </c>
      <c r="E6" s="16">
        <f>GDP!E6/GDP!$I6*100</f>
        <v>95.578741100722553</v>
      </c>
      <c r="F6" s="16">
        <f>GDP!F6/GDP!$I6*100</f>
        <v>94.392554530063961</v>
      </c>
      <c r="G6" s="16">
        <f>GDP!G6/GDP!$I6*100</f>
        <v>89.925721167254125</v>
      </c>
      <c r="H6" s="16">
        <f>GDP!H6/GDP!$I6*100</f>
        <v>89.625755447349292</v>
      </c>
      <c r="I6" s="16">
        <f>GDP!I6/GDP!$I6*100</f>
        <v>100</v>
      </c>
      <c r="J6" s="16">
        <f>GDP!J6/GDP!$I6*100</f>
        <v>103.84036313478468</v>
      </c>
      <c r="K6" s="16">
        <f>GDP!K6/GDP!$I6*100</f>
        <v>113.14412388155483</v>
      </c>
      <c r="L6" s="16">
        <f>GDP!L6/GDP!$I6*100</f>
        <v>122.22249349879087</v>
      </c>
      <c r="M6" s="16">
        <f>GDP!M6/GDP!$I6*100</f>
        <v>123.13070760110992</v>
      </c>
      <c r="N6" s="16">
        <f>GDP!N6/GDP!$I6*100</f>
        <v>102.33843048772815</v>
      </c>
      <c r="O6" s="16">
        <f>GDP!O6/GDP!$I6*100</f>
        <v>96.27831705574674</v>
      </c>
      <c r="P6" s="16">
        <f>GDP!P6/GDP!$I6*100</f>
        <v>87.23811803666959</v>
      </c>
      <c r="Q6" s="16">
        <f>GDP!Q6/GDP!$I6*100</f>
        <v>98.256498876815769</v>
      </c>
      <c r="R6" s="19">
        <f>GDP!R6/GDP!$I6*100</f>
        <v>96.730647576206735</v>
      </c>
      <c r="U6" s="5"/>
      <c r="V6" s="15"/>
      <c r="W6" s="15"/>
      <c r="X6" s="17"/>
    </row>
    <row r="7" spans="1:24">
      <c r="A7" s="5" t="s">
        <v>12</v>
      </c>
      <c r="B7" s="16">
        <f>GDP!B7/GDP!$I7*100</f>
        <v>53.186978095605838</v>
      </c>
      <c r="C7" s="16">
        <f>GDP!C7/GDP!$I7*100</f>
        <v>60.767257455705781</v>
      </c>
      <c r="D7" s="16">
        <f>GDP!D7/GDP!$I7*100</f>
        <v>67.90112739830316</v>
      </c>
      <c r="E7" s="16">
        <f>GDP!E7/GDP!$I7*100</f>
        <v>76.318748696642146</v>
      </c>
      <c r="F7" s="16">
        <f>GDP!F7/GDP!$I7*100</f>
        <v>89.614844659700111</v>
      </c>
      <c r="G7" s="16">
        <f>GDP!G7/GDP!$I7*100</f>
        <v>100.95567934752782</v>
      </c>
      <c r="H7" s="16">
        <f>GDP!H7/GDP!$I7*100</f>
        <v>112.01932910870778</v>
      </c>
      <c r="I7" s="16">
        <f>GDP!I7/GDP!$I7*100</f>
        <v>100</v>
      </c>
      <c r="J7" s="16">
        <f>GDP!J7/GDP!$I7*100</f>
        <v>89.993803749479895</v>
      </c>
      <c r="K7" s="16">
        <f>GDP!K7/GDP!$I7*100</f>
        <v>109.20756840570773</v>
      </c>
      <c r="L7" s="16">
        <f>GDP!L7/GDP!$I7*100</f>
        <v>119.98016401604839</v>
      </c>
      <c r="M7" s="16">
        <f>GDP!M7/GDP!$I7*100</f>
        <v>122.00995989898415</v>
      </c>
      <c r="N7" s="16">
        <f>GDP!N7/GDP!$I7*100</f>
        <v>130.27142770192941</v>
      </c>
      <c r="O7" s="16">
        <f>GDP!O7/GDP!$I7*100</f>
        <v>140.82091838211011</v>
      </c>
      <c r="P7" s="16">
        <f>GDP!P7/GDP!$I7*100</f>
        <v>137.97024402850073</v>
      </c>
      <c r="Q7" s="16">
        <f>GDP!Q7/GDP!$I7*100</f>
        <v>141.16715009394153</v>
      </c>
      <c r="R7" s="19">
        <f>GDP!R7/GDP!$I7*100</f>
        <v>153.70472920589214</v>
      </c>
      <c r="U7" s="5"/>
      <c r="V7" s="15"/>
      <c r="W7" s="15"/>
      <c r="X7" s="17"/>
    </row>
    <row r="8" spans="1:24">
      <c r="A8" s="5" t="s">
        <v>13</v>
      </c>
      <c r="B8" s="16">
        <f>GDP!B8/GDP!$I8*100</f>
        <v>55.412544931471096</v>
      </c>
      <c r="C8" s="16">
        <f>GDP!C8/GDP!$I8*100</f>
        <v>60.509951965194965</v>
      </c>
      <c r="D8" s="16">
        <f>GDP!D8/GDP!$I8*100</f>
        <v>69.705940580227193</v>
      </c>
      <c r="E8" s="16">
        <f>GDP!E8/GDP!$I8*100</f>
        <v>81.938920118156688</v>
      </c>
      <c r="F8" s="16">
        <f>GDP!F8/GDP!$I8*100</f>
        <v>86.134954733747065</v>
      </c>
      <c r="G8" s="16">
        <f>GDP!G8/GDP!$I8*100</f>
        <v>92.033521117834013</v>
      </c>
      <c r="H8" s="16">
        <f>GDP!H8/GDP!$I8*100</f>
        <v>105.13001631827208</v>
      </c>
      <c r="I8" s="16">
        <f>GDP!I8/GDP!$I8*100</f>
        <v>100</v>
      </c>
      <c r="J8" s="16">
        <f>GDP!J8/GDP!$I8*100</f>
        <v>81.893158081429178</v>
      </c>
      <c r="K8" s="16">
        <f>GDP!K8/GDP!$I8*100</f>
        <v>83.663395856610478</v>
      </c>
      <c r="L8" s="16">
        <f>GDP!L8/GDP!$I8*100</f>
        <v>89.813500107505021</v>
      </c>
      <c r="M8" s="16">
        <f>GDP!M8/GDP!$I8*100</f>
        <v>91.220197175429433</v>
      </c>
      <c r="N8" s="16">
        <f>GDP!N8/GDP!$I8*100</f>
        <v>93.887343610880265</v>
      </c>
      <c r="O8" s="16">
        <f>GDP!O8/GDP!$I8*100</f>
        <v>103.46070717509892</v>
      </c>
      <c r="P8" s="16">
        <f>GDP!P8/GDP!$I8*100</f>
        <v>98.715834789165811</v>
      </c>
      <c r="Q8" s="16">
        <f>GDP!Q8/GDP!$I8*100</f>
        <v>90.948453137527707</v>
      </c>
      <c r="R8" s="19">
        <f>GDP!R8/GDP!$I8*100</f>
        <v>89.561723719284842</v>
      </c>
      <c r="U8" s="5"/>
      <c r="V8" s="15"/>
      <c r="W8" s="15"/>
      <c r="X8" s="17"/>
    </row>
    <row r="9" spans="1:24">
      <c r="A9" s="5" t="s">
        <v>14</v>
      </c>
      <c r="B9" s="16">
        <f>GDP!B9/GDP!$I9*100</f>
        <v>71.922455408801511</v>
      </c>
      <c r="C9" s="16">
        <f>GDP!C9/GDP!$I9*100</f>
        <v>74.332767500463035</v>
      </c>
      <c r="D9" s="16">
        <f>GDP!D9/GDP!$I9*100</f>
        <v>77.879333166811946</v>
      </c>
      <c r="E9" s="16">
        <f>GDP!E9/GDP!$I9*100</f>
        <v>83.014139024966312</v>
      </c>
      <c r="F9" s="16">
        <f>GDP!F9/GDP!$I9*100</f>
        <v>88.607218532130972</v>
      </c>
      <c r="G9" s="16">
        <f>GDP!G9/GDP!$I9*100</f>
        <v>93.894952193069642</v>
      </c>
      <c r="H9" s="16">
        <f>GDP!H9/GDP!$I9*100</f>
        <v>98.226377327263791</v>
      </c>
      <c r="I9" s="16">
        <f>GDP!I9/GDP!$I9*100</f>
        <v>100</v>
      </c>
      <c r="J9" s="16">
        <f>GDP!J9/GDP!$I9*100</f>
        <v>98.206326793120951</v>
      </c>
      <c r="K9" s="16">
        <f>GDP!K9/GDP!$I9*100</f>
        <v>101.89783403255322</v>
      </c>
      <c r="L9" s="16">
        <f>GDP!L9/GDP!$I9*100</f>
        <v>105.63980744690431</v>
      </c>
      <c r="M9" s="16">
        <f>GDP!M9/GDP!$I9*100</f>
        <v>110.08796747055713</v>
      </c>
      <c r="N9" s="16">
        <f>GDP!N9/GDP!$I9*100</f>
        <v>114.08295143862584</v>
      </c>
      <c r="O9" s="16">
        <f>GDP!O9/GDP!$I9*100</f>
        <v>119.09167681937356</v>
      </c>
      <c r="P9" s="16">
        <f>GDP!P9/GDP!$I9*100</f>
        <v>123.83277854524877</v>
      </c>
      <c r="Q9" s="16">
        <f>GDP!Q9/GDP!$I9*100</f>
        <v>127.14859314917429</v>
      </c>
      <c r="R9" s="19">
        <f>GDP!R9/GDP!$I9*100</f>
        <v>132.43819592770254</v>
      </c>
      <c r="U9" s="5"/>
      <c r="V9" s="15"/>
      <c r="W9" s="15"/>
      <c r="X9" s="17"/>
    </row>
    <row r="10" spans="1:24">
      <c r="A10" s="5" t="s">
        <v>15</v>
      </c>
      <c r="B10" s="16">
        <f>GDP!B10/GDP!$I10*100</f>
        <v>46.427901348696089</v>
      </c>
      <c r="C10" s="16">
        <f>GDP!C10/GDP!$I10*100</f>
        <v>50.644583612969598</v>
      </c>
      <c r="D10" s="16">
        <f>GDP!D10/GDP!$I10*100</f>
        <v>62.398335390695024</v>
      </c>
      <c r="E10" s="16">
        <f>GDP!E10/GDP!$I10*100</f>
        <v>71.520813889186087</v>
      </c>
      <c r="F10" s="16">
        <f>GDP!F10/GDP!$I10*100</f>
        <v>74.280110182678769</v>
      </c>
      <c r="G10" s="16">
        <f>GDP!G10/GDP!$I10*100</f>
        <v>78.815658841362122</v>
      </c>
      <c r="H10" s="16">
        <f>GDP!H10/GDP!$I10*100</f>
        <v>90.852479342862168</v>
      </c>
      <c r="I10" s="16">
        <f>GDP!I10/GDP!$I10*100</f>
        <v>100</v>
      </c>
      <c r="J10" s="16">
        <f>GDP!J10/GDP!$I10*100</f>
        <v>91.258933383065212</v>
      </c>
      <c r="K10" s="16">
        <f>GDP!K10/GDP!$I10*100</f>
        <v>89.335331913267424</v>
      </c>
      <c r="L10" s="16">
        <f>GDP!L10/GDP!$I10*100</f>
        <v>96.165131363143445</v>
      </c>
      <c r="M10" s="16">
        <f>GDP!M10/GDP!$I10*100</f>
        <v>89.218733987431975</v>
      </c>
      <c r="N10" s="16">
        <f>GDP!N10/GDP!$I10*100</f>
        <v>93.084438381136152</v>
      </c>
      <c r="O10" s="16">
        <f>GDP!O10/GDP!$I10*100</f>
        <v>95.295097840623072</v>
      </c>
      <c r="P10" s="16">
        <f>GDP!P10/GDP!$I10*100</f>
        <v>82.366775081663661</v>
      </c>
      <c r="Q10" s="16">
        <f>GDP!Q10/GDP!$I10*100</f>
        <v>84.301068629892995</v>
      </c>
      <c r="R10" s="19">
        <f>GDP!R10/GDP!$I10*100</f>
        <v>89.035157273636969</v>
      </c>
      <c r="U10" s="5"/>
      <c r="V10" s="15"/>
      <c r="W10" s="15"/>
      <c r="X10" s="17"/>
    </row>
    <row r="11" spans="1:24" ht="19" thickBot="1">
      <c r="A11" s="5" t="s">
        <v>16</v>
      </c>
      <c r="B11" s="26">
        <f>GDP!B11/GDP!$I11*100</f>
        <v>36.989023008022158</v>
      </c>
      <c r="C11" s="22">
        <f>GDP!C11/GDP!$I11*100</f>
        <v>42.033558694639098</v>
      </c>
      <c r="D11" s="22">
        <f>GDP!D11/GDP!$I11*100</f>
        <v>47.742197250680277</v>
      </c>
      <c r="E11" s="22">
        <f>GDP!E11/GDP!$I11*100</f>
        <v>53.459582706717178</v>
      </c>
      <c r="F11" s="22">
        <f>GDP!F11/GDP!$I11*100</f>
        <v>59.471569634879408</v>
      </c>
      <c r="G11" s="22">
        <f>GDP!G11/GDP!$I11*100</f>
        <v>71.646666402054564</v>
      </c>
      <c r="H11" s="22">
        <f>GDP!H11/GDP!$I11*100</f>
        <v>85.258533372731151</v>
      </c>
      <c r="I11" s="22">
        <f>GDP!I11/GDP!$I11*100</f>
        <v>100</v>
      </c>
      <c r="J11" s="22">
        <f>GDP!J11/GDP!$I11*100</f>
        <v>98.368225378946576</v>
      </c>
      <c r="K11" s="22">
        <f>GDP!K11/GDP!$I11*100</f>
        <v>122.29099686728675</v>
      </c>
      <c r="L11" s="22">
        <f>GDP!L11/GDP!$I11*100</f>
        <v>141.20988002781368</v>
      </c>
      <c r="M11" s="22">
        <f>GDP!M11/GDP!$I11*100</f>
        <v>149.62888152875232</v>
      </c>
      <c r="N11" s="22">
        <f>GDP!N11/GDP!$I11*100</f>
        <v>154.66562585907053</v>
      </c>
      <c r="O11" s="22">
        <f>GDP!O11/GDP!$I11*100</f>
        <v>155.00388832781323</v>
      </c>
      <c r="P11" s="22">
        <f>GDP!P11/GDP!$I11*100</f>
        <v>150.532384845959</v>
      </c>
      <c r="Q11" s="22">
        <f>GDP!Q11/GDP!$I11*100</f>
        <v>157.90954970370797</v>
      </c>
      <c r="R11" s="23">
        <f>GDP!R11/GDP!$I11*100</f>
        <v>170.3180196430383</v>
      </c>
      <c r="S11" s="3"/>
      <c r="T11" s="3"/>
      <c r="U11" s="4"/>
      <c r="V11" s="24"/>
      <c r="W11" s="24"/>
      <c r="X11" s="25"/>
    </row>
    <row r="12" spans="1:24">
      <c r="A12" s="7" t="s">
        <v>29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9"/>
      <c r="U12" s="5"/>
      <c r="V12" s="15"/>
      <c r="W12" s="15"/>
      <c r="X12" s="17"/>
    </row>
    <row r="13" spans="1:24" ht="19" thickBot="1">
      <c r="A13" s="10" t="s">
        <v>28</v>
      </c>
      <c r="B13" s="26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3"/>
      <c r="T13" s="3"/>
      <c r="U13" s="4"/>
      <c r="V13" s="24"/>
      <c r="W13" s="24"/>
      <c r="X13" s="25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FC4C-F463-754B-96FA-3122258F00E6}">
  <sheetPr>
    <pageSetUpPr fitToPage="1"/>
  </sheetPr>
  <dimension ref="A1:R11"/>
  <sheetViews>
    <sheetView zoomScaleNormal="100" workbookViewId="0">
      <selection activeCell="K16" sqref="K16"/>
    </sheetView>
  </sheetViews>
  <sheetFormatPr baseColWidth="10" defaultRowHeight="18"/>
  <cols>
    <col min="1" max="1" width="15.5" customWidth="1"/>
  </cols>
  <sheetData>
    <row r="1" spans="1:18" ht="39" thickBot="1">
      <c r="A1" s="28" t="s">
        <v>44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</row>
    <row r="2" spans="1:18">
      <c r="A2" s="5" t="s">
        <v>4</v>
      </c>
      <c r="B2" s="16">
        <f>GDP!B2/GDP!$B2*100</f>
        <v>100</v>
      </c>
      <c r="C2" s="16">
        <f>GDP!C2/GDP!$B2*100</f>
        <v>112.65186782486769</v>
      </c>
      <c r="D2" s="16">
        <f>GDP!D2/GDP!$B2*100</f>
        <v>143.2381473386782</v>
      </c>
      <c r="E2" s="16">
        <f>GDP!E2/GDP!$B2*100</f>
        <v>174.14044470882541</v>
      </c>
      <c r="F2" s="16">
        <f>GDP!F2/GDP!$B2*100</f>
        <v>194.8425354723405</v>
      </c>
      <c r="G2" s="16">
        <f>GDP!G2/GDP!$B2*100</f>
        <v>207.22379641014336</v>
      </c>
      <c r="H2" s="16">
        <f>GDP!H2/GDP!$B2*100</f>
        <v>251.3810511444361</v>
      </c>
      <c r="I2" s="16">
        <f>GDP!I2/GDP!$B2*100</f>
        <v>279.9302105103821</v>
      </c>
      <c r="J2" s="16">
        <f>GDP!J2/GDP!$B2*100</f>
        <v>264.88696386508428</v>
      </c>
      <c r="K2" s="16">
        <f>GDP!K2/GDP!$B2*100</f>
        <v>331.84079073510009</v>
      </c>
      <c r="L2" s="16">
        <f>GDP!L2/GDP!$B2*100</f>
        <v>401.35622117000969</v>
      </c>
      <c r="M2" s="16">
        <f>GDP!M2/GDP!$B2*100</f>
        <v>415.99448694899365</v>
      </c>
      <c r="N2" s="16">
        <f>GDP!N2/GDP!$B2*100</f>
        <v>402.55177779961286</v>
      </c>
      <c r="O2" s="16">
        <f>GDP!O2/GDP!$B2*100</f>
        <v>386.38653498370786</v>
      </c>
      <c r="P2" s="16">
        <f>GDP!P2/GDP!$B2*100</f>
        <v>327.4138851341483</v>
      </c>
      <c r="Q2" s="16">
        <f>GDP!Q2/GDP!$B2*100</f>
        <v>335.80854098008024</v>
      </c>
      <c r="R2" s="16">
        <f>GDP!R2/GDP!$B2*100</f>
        <v>366.35445518787134</v>
      </c>
    </row>
    <row r="3" spans="1:18">
      <c r="A3" s="5" t="s">
        <v>8</v>
      </c>
      <c r="B3" s="16">
        <f>GDP!B3/GDP!$B3*100</f>
        <v>100</v>
      </c>
      <c r="C3" s="16">
        <f>GDP!C3/GDP!$B3*100</f>
        <v>102.92559186744124</v>
      </c>
      <c r="D3" s="16">
        <f>GDP!D3/GDP!$B3*100</f>
        <v>121.18609773519211</v>
      </c>
      <c r="E3" s="16">
        <f>GDP!E3/GDP!$B3*100</f>
        <v>138.94402211847398</v>
      </c>
      <c r="F3" s="16">
        <f>GDP!F3/GDP!$B3*100</f>
        <v>158.79904616796895</v>
      </c>
      <c r="G3" s="16">
        <f>GDP!G3/GDP!$B3*100</f>
        <v>178.63410818606243</v>
      </c>
      <c r="H3" s="16">
        <f>GDP!H3/GDP!$B3*100</f>
        <v>198.93834584015707</v>
      </c>
      <c r="I3" s="16">
        <f>GDP!I3/GDP!$B3*100</f>
        <v>210.3581215592655</v>
      </c>
      <c r="J3" s="16">
        <f>GDP!J3/GDP!$B3*100</f>
        <v>186.19713796072233</v>
      </c>
      <c r="K3" s="16">
        <f>GDP!K3/GDP!$B3*100</f>
        <v>219.10203449764936</v>
      </c>
      <c r="L3" s="16">
        <f>GDP!L3/GDP!$B3*100</f>
        <v>242.89134408295513</v>
      </c>
      <c r="M3" s="16">
        <f>GDP!M3/GDP!$B3*100</f>
        <v>247.73138981909239</v>
      </c>
      <c r="N3" s="16">
        <f>GDP!N3/GDP!$B3*100</f>
        <v>250.22161928739618</v>
      </c>
      <c r="O3" s="16">
        <f>GDP!O3/GDP!$B3*100</f>
        <v>244.33404218914228</v>
      </c>
      <c r="P3" s="16">
        <f>GDP!P3/GDP!$B3*100</f>
        <v>211.7907707516859</v>
      </c>
      <c r="Q3" s="16">
        <f>GDP!Q3/GDP!$B3*100</f>
        <v>208.55135402323199</v>
      </c>
      <c r="R3" s="16">
        <f>GDP!R3/GDP!$B3*100</f>
        <v>224.47684540153557</v>
      </c>
    </row>
    <row r="4" spans="1:18">
      <c r="A4" s="5" t="s">
        <v>9</v>
      </c>
      <c r="B4" s="16">
        <f>GDP!B4/GDP!$B4*100</f>
        <v>100</v>
      </c>
      <c r="C4" s="16">
        <f>GDP!C4/GDP!$B4*100</f>
        <v>109.92681222876368</v>
      </c>
      <c r="D4" s="16">
        <f>GDP!D4/GDP!$B4*100</f>
        <v>124.32807049000914</v>
      </c>
      <c r="E4" s="16">
        <f>GDP!E4/GDP!$B4*100</f>
        <v>146.28953549536223</v>
      </c>
      <c r="F4" s="16">
        <f>GDP!F4/GDP!$B4*100</f>
        <v>171.77587295965932</v>
      </c>
      <c r="G4" s="16">
        <f>GDP!G4/GDP!$B4*100</f>
        <v>206.40878461576233</v>
      </c>
      <c r="H4" s="16">
        <f>GDP!H4/GDP!$B4*100</f>
        <v>265.71773789745674</v>
      </c>
      <c r="I4" s="16">
        <f>GDP!I4/GDP!$B4*100</f>
        <v>342.56110327012516</v>
      </c>
      <c r="J4" s="16">
        <f>GDP!J4/GDP!$B4*100</f>
        <v>381.05562404534857</v>
      </c>
      <c r="K4" s="16">
        <f>GDP!K4/GDP!$B4*100</f>
        <v>451.33954379101795</v>
      </c>
      <c r="L4" s="16">
        <f>GDP!L4/GDP!$B4*100</f>
        <v>559.64821955884963</v>
      </c>
      <c r="M4" s="16">
        <f>GDP!M4/GDP!$B4*100</f>
        <v>637.63817102740393</v>
      </c>
      <c r="N4" s="16">
        <f>GDP!N4/GDP!$B4*100</f>
        <v>716.8506715017071</v>
      </c>
      <c r="O4" s="16">
        <f>GDP!O4/GDP!$B4*100</f>
        <v>783.77399509105499</v>
      </c>
      <c r="P4" s="16">
        <f>GDP!P4/GDP!$B4*100</f>
        <v>835.23384448956415</v>
      </c>
      <c r="Q4" s="16">
        <f>GDP!Q4/GDP!$B4*100</f>
        <v>834.91020231727794</v>
      </c>
      <c r="R4" s="16">
        <f>GDP!R4/GDP!$B4*100</f>
        <v>893.8929838097074</v>
      </c>
    </row>
    <row r="5" spans="1:18">
      <c r="A5" s="5" t="s">
        <v>10</v>
      </c>
      <c r="B5" s="16">
        <f>GDP!B5/GDP!$B5*100</f>
        <v>100</v>
      </c>
      <c r="C5" s="16">
        <f>GDP!C5/GDP!$B5*100</f>
        <v>106.04007822907514</v>
      </c>
      <c r="D5" s="16">
        <f>GDP!D5/GDP!$B5*100</f>
        <v>125.19263707296926</v>
      </c>
      <c r="E5" s="16">
        <f>GDP!E5/GDP!$B5*100</f>
        <v>146.09016589260915</v>
      </c>
      <c r="F5" s="16">
        <f>GDP!F5/GDP!$B5*100</f>
        <v>168.89260508488985</v>
      </c>
      <c r="G5" s="16">
        <f>GDP!G5/GDP!$B5*100</f>
        <v>192.15482230419448</v>
      </c>
      <c r="H5" s="16">
        <f>GDP!H5/GDP!$B5*100</f>
        <v>250.78249320759451</v>
      </c>
      <c r="I5" s="16">
        <f>GDP!I5/GDP!$B5*100</f>
        <v>247.82582288321922</v>
      </c>
      <c r="J5" s="16">
        <f>GDP!J5/GDP!$B5*100</f>
        <v>276.42822725303381</v>
      </c>
      <c r="K5" s="16">
        <f>GDP!K5/GDP!$B5*100</f>
        <v>345.88831706260351</v>
      </c>
      <c r="L5" s="16">
        <f>GDP!L5/GDP!$B5*100</f>
        <v>369.08817777273885</v>
      </c>
      <c r="M5" s="16">
        <f>GDP!M5/GDP!$B5*100</f>
        <v>370.01643944332636</v>
      </c>
      <c r="N5" s="16">
        <f>GDP!N5/GDP!$B5*100</f>
        <v>375.90467552345046</v>
      </c>
      <c r="O5" s="16">
        <f>GDP!O5/GDP!$B5*100</f>
        <v>412.83390088554341</v>
      </c>
      <c r="P5" s="16">
        <f>GDP!P5/GDP!$B5*100</f>
        <v>425.64229229006304</v>
      </c>
      <c r="Q5" s="16">
        <f>GDP!Q5/GDP!$B5*100</f>
        <v>460.29550506747864</v>
      </c>
      <c r="R5" s="16">
        <f>GDP!R5/GDP!$B5*100</f>
        <v>526.85358772629547</v>
      </c>
    </row>
    <row r="6" spans="1:18">
      <c r="A6" s="5" t="s">
        <v>11</v>
      </c>
      <c r="B6" s="16">
        <f>GDP!B6/GDP!$B6*100</f>
        <v>100</v>
      </c>
      <c r="C6" s="16">
        <f>GDP!C6/GDP!$B6*100</f>
        <v>95.621584355030265</v>
      </c>
      <c r="D6" s="16">
        <f>GDP!D6/GDP!$B6*100</f>
        <v>103.30230231230406</v>
      </c>
      <c r="E6" s="16">
        <f>GDP!E6/GDP!$B6*100</f>
        <v>111.88850674897407</v>
      </c>
      <c r="F6" s="16">
        <f>GDP!F6/GDP!$B6*100</f>
        <v>110.49990670477791</v>
      </c>
      <c r="G6" s="16">
        <f>GDP!G6/GDP!$B6*100</f>
        <v>105.27084311693878</v>
      </c>
      <c r="H6" s="16">
        <f>GDP!H6/GDP!$B6*100</f>
        <v>104.91969058982333</v>
      </c>
      <c r="I6" s="16">
        <f>GDP!I6/GDP!$B6*100</f>
        <v>117.06421894703969</v>
      </c>
      <c r="J6" s="16">
        <f>GDP!J6/GDP!$B6*100</f>
        <v>121.55991005550544</v>
      </c>
      <c r="K6" s="16">
        <f>GDP!K6/GDP!$B6*100</f>
        <v>132.45128490641315</v>
      </c>
      <c r="L6" s="16">
        <f>GDP!L6/GDP!$B6*100</f>
        <v>143.07880739195588</v>
      </c>
      <c r="M6" s="16">
        <f>GDP!M6/GDP!$B6*100</f>
        <v>144.14200113720256</v>
      </c>
      <c r="N6" s="16">
        <f>GDP!N6/GDP!$B6*100</f>
        <v>119.80168433311809</v>
      </c>
      <c r="O6" s="16">
        <f>GDP!O6/GDP!$B6*100</f>
        <v>112.70745987666442</v>
      </c>
      <c r="P6" s="16">
        <f>GDP!P6/GDP!$B6*100</f>
        <v>102.12462150372379</v>
      </c>
      <c r="Q6" s="16">
        <f>GDP!Q6/GDP!$B6*100</f>
        <v>115.0232029748512</v>
      </c>
      <c r="R6" s="16">
        <f>GDP!R6/GDP!$B6*100</f>
        <v>113.23697706749998</v>
      </c>
    </row>
    <row r="7" spans="1:18">
      <c r="A7" s="5" t="s">
        <v>12</v>
      </c>
      <c r="B7" s="16">
        <f>GDP!B7/GDP!$B7*100</f>
        <v>100</v>
      </c>
      <c r="C7" s="16">
        <f>GDP!C7/GDP!$B7*100</f>
        <v>114.25213394615889</v>
      </c>
      <c r="D7" s="16">
        <f>GDP!D7/GDP!$B7*100</f>
        <v>127.66494700309541</v>
      </c>
      <c r="E7" s="16">
        <f>GDP!E7/GDP!$B7*100</f>
        <v>143.49141731544884</v>
      </c>
      <c r="F7" s="16">
        <f>GDP!F7/GDP!$B7*100</f>
        <v>168.49019791764374</v>
      </c>
      <c r="G7" s="16">
        <f>GDP!G7/GDP!$B7*100</f>
        <v>189.81277553700406</v>
      </c>
      <c r="H7" s="16">
        <f>GDP!H7/GDP!$B7*100</f>
        <v>210.61420129443769</v>
      </c>
      <c r="I7" s="16">
        <f>GDP!I7/GDP!$B7*100</f>
        <v>188.01594597129727</v>
      </c>
      <c r="J7" s="16">
        <f>GDP!J7/GDP!$B7*100</f>
        <v>169.20270143513741</v>
      </c>
      <c r="K7" s="16">
        <f>GDP!K7/GDP!$B7*100</f>
        <v>205.32764281024299</v>
      </c>
      <c r="L7" s="16">
        <f>GDP!L7/GDP!$B7*100</f>
        <v>225.58184035268738</v>
      </c>
      <c r="M7" s="16">
        <f>GDP!M7/GDP!$B7*100</f>
        <v>229.39818028327551</v>
      </c>
      <c r="N7" s="16">
        <f>GDP!N7/GDP!$B7*100</f>
        <v>244.93105712409721</v>
      </c>
      <c r="O7" s="16">
        <f>GDP!O7/GDP!$B7*100</f>
        <v>264.76578182159278</v>
      </c>
      <c r="P7" s="16">
        <f>GDP!P7/GDP!$B7*100</f>
        <v>259.40605946909295</v>
      </c>
      <c r="Q7" s="16">
        <f>GDP!Q7/GDP!$B7*100</f>
        <v>265.41675264984525</v>
      </c>
      <c r="R7" s="16">
        <f>GDP!R7/GDP!$B7*100</f>
        <v>288.98940061907894</v>
      </c>
    </row>
    <row r="8" spans="1:18">
      <c r="A8" s="5" t="s">
        <v>13</v>
      </c>
      <c r="B8" s="16">
        <f>GDP!B8/GDP!$B8*100</f>
        <v>100</v>
      </c>
      <c r="C8" s="16">
        <f>GDP!C8/GDP!$B8*100</f>
        <v>109.19901267849698</v>
      </c>
      <c r="D8" s="16">
        <f>GDP!D8/GDP!$B8*100</f>
        <v>125.79451217487446</v>
      </c>
      <c r="E8" s="16">
        <f>GDP!E8/GDP!$B8*100</f>
        <v>147.87070368179417</v>
      </c>
      <c r="F8" s="16">
        <f>GDP!F8/GDP!$B8*100</f>
        <v>155.44305867970959</v>
      </c>
      <c r="G8" s="16">
        <f>GDP!G8/GDP!$B8*100</f>
        <v>166.0878799767313</v>
      </c>
      <c r="H8" s="16">
        <f>GDP!H8/GDP!$B8*100</f>
        <v>189.72241114044982</v>
      </c>
      <c r="I8" s="16">
        <f>GDP!I8/GDP!$B8*100</f>
        <v>180.46455026324881</v>
      </c>
      <c r="J8" s="16">
        <f>GDP!J8/GDP!$B8*100</f>
        <v>147.78811942802255</v>
      </c>
      <c r="K8" s="16">
        <f>GDP!K8/GDP!$B8*100</f>
        <v>150.98277106759366</v>
      </c>
      <c r="L8" s="16">
        <f>GDP!L8/GDP!$B8*100</f>
        <v>162.08152904469142</v>
      </c>
      <c r="M8" s="16">
        <f>GDP!M8/GDP!$B8*100</f>
        <v>164.62011858188751</v>
      </c>
      <c r="N8" s="16">
        <f>GDP!N8/GDP!$B8*100</f>
        <v>169.43337240148614</v>
      </c>
      <c r="O8" s="16">
        <f>GDP!O8/GDP!$B8*100</f>
        <v>186.70989990271906</v>
      </c>
      <c r="P8" s="16">
        <f>GDP!P8/GDP!$B8*100</f>
        <v>178.1470872908798</v>
      </c>
      <c r="Q8" s="16">
        <f>GDP!Q8/GDP!$B8*100</f>
        <v>164.12971692602099</v>
      </c>
      <c r="R8" s="16">
        <f>GDP!R8/GDP!$B8*100</f>
        <v>161.62716191802082</v>
      </c>
    </row>
    <row r="9" spans="1:18">
      <c r="A9" s="5" t="s">
        <v>14</v>
      </c>
      <c r="B9" s="16">
        <f>GDP!B9/GDP!$B9*100</f>
        <v>100</v>
      </c>
      <c r="C9" s="16">
        <f>GDP!C9/GDP!$B9*100</f>
        <v>103.35126502281034</v>
      </c>
      <c r="D9" s="16">
        <f>GDP!D9/GDP!$B9*100</f>
        <v>108.28236150191483</v>
      </c>
      <c r="E9" s="16">
        <f>GDP!E9/GDP!$B9*100</f>
        <v>115.42172545851021</v>
      </c>
      <c r="F9" s="16">
        <f>GDP!F9/GDP!$B9*100</f>
        <v>123.19826683960468</v>
      </c>
      <c r="G9" s="16">
        <f>GDP!G9/GDP!$B9*100</f>
        <v>130.55025952517641</v>
      </c>
      <c r="H9" s="16">
        <f>GDP!H9/GDP!$B9*100</f>
        <v>136.57261389221614</v>
      </c>
      <c r="I9" s="16">
        <f>GDP!I9/GDP!$B9*100</f>
        <v>139.03863464005499</v>
      </c>
      <c r="J9" s="16">
        <f>GDP!J9/GDP!$B9*100</f>
        <v>136.54473590330588</v>
      </c>
      <c r="K9" s="16">
        <f>GDP!K9/GDP!$B9*100</f>
        <v>141.67735716665129</v>
      </c>
      <c r="L9" s="16">
        <f>GDP!L9/GDP!$B9*100</f>
        <v>146.88014591055889</v>
      </c>
      <c r="M9" s="16">
        <f>GDP!M9/GDP!$B9*100</f>
        <v>153.06480687405053</v>
      </c>
      <c r="N9" s="16">
        <f>GDP!N9/GDP!$B9*100</f>
        <v>158.61937803734233</v>
      </c>
      <c r="O9" s="16">
        <f>GDP!O9/GDP!$B9*100</f>
        <v>165.58344141960387</v>
      </c>
      <c r="P9" s="16">
        <f>GDP!P9/GDP!$B9*100</f>
        <v>172.17540452615685</v>
      </c>
      <c r="Q9" s="16">
        <f>GDP!Q9/GDP!$B9*100</f>
        <v>176.78566787865043</v>
      </c>
      <c r="R9" s="16">
        <f>GDP!R9/GDP!$B9*100</f>
        <v>184.14025935979851</v>
      </c>
    </row>
    <row r="10" spans="1:18">
      <c r="A10" s="5" t="s">
        <v>15</v>
      </c>
      <c r="B10" s="16">
        <f>GDP!B10/GDP!$B10*100</f>
        <v>100</v>
      </c>
      <c r="C10" s="16">
        <f>GDP!C10/GDP!$B10*100</f>
        <v>109.08221595588432</v>
      </c>
      <c r="D10" s="16">
        <f>GDP!D10/GDP!$B10*100</f>
        <v>134.39835439050586</v>
      </c>
      <c r="E10" s="16">
        <f>GDP!E10/GDP!$B10*100</f>
        <v>154.04705319766668</v>
      </c>
      <c r="F10" s="16">
        <f>GDP!F10/GDP!$B10*100</f>
        <v>159.9902386816907</v>
      </c>
      <c r="G10" s="16">
        <f>GDP!G10/GDP!$B10*100</f>
        <v>169.7592537069859</v>
      </c>
      <c r="H10" s="16">
        <f>GDP!H10/GDP!$B10*100</f>
        <v>195.68508742300438</v>
      </c>
      <c r="I10" s="16">
        <f>GDP!I10/GDP!$B10*100</f>
        <v>215.38772396570636</v>
      </c>
      <c r="J10" s="16">
        <f>GDP!J10/GDP!$B10*100</f>
        <v>196.56053952916437</v>
      </c>
      <c r="K10" s="16">
        <f>GDP!K10/GDP!$B10*100</f>
        <v>192.41733810519602</v>
      </c>
      <c r="L10" s="16">
        <f>GDP!L10/GDP!$B10*100</f>
        <v>207.12788769170635</v>
      </c>
      <c r="M10" s="16">
        <f>GDP!M10/GDP!$B10*100</f>
        <v>192.16620048654784</v>
      </c>
      <c r="N10" s="16">
        <f>GDP!N10/GDP!$B10*100</f>
        <v>200.4924531953896</v>
      </c>
      <c r="O10" s="16">
        <f>GDP!O10/GDP!$B10*100</f>
        <v>205.25394228981105</v>
      </c>
      <c r="P10" s="16">
        <f>GDP!P10/GDP!$B10*100</f>
        <v>177.40792215234794</v>
      </c>
      <c r="Q10" s="16">
        <f>GDP!Q10/GDP!$B10*100</f>
        <v>181.57415300069459</v>
      </c>
      <c r="R10" s="16">
        <f>GDP!R10/GDP!$B10*100</f>
        <v>191.77079878097373</v>
      </c>
    </row>
    <row r="11" spans="1:18" ht="19" thickBot="1">
      <c r="A11" s="4" t="s">
        <v>16</v>
      </c>
      <c r="B11" s="16">
        <f>GDP!B11/GDP!$B11*100</f>
        <v>100</v>
      </c>
      <c r="C11" s="16">
        <f>GDP!C11/GDP!$B11*100</f>
        <v>113.63792627213454</v>
      </c>
      <c r="D11" s="16">
        <f>GDP!D11/GDP!$B11*100</f>
        <v>129.07125781701768</v>
      </c>
      <c r="E11" s="16">
        <f>GDP!E11/GDP!$B11*100</f>
        <v>144.52823664772896</v>
      </c>
      <c r="F11" s="16">
        <f>GDP!F11/GDP!$B11*100</f>
        <v>160.78167196246639</v>
      </c>
      <c r="G11" s="16">
        <f>GDP!G11/GDP!$B11*100</f>
        <v>193.69710410171112</v>
      </c>
      <c r="H11" s="16">
        <f>GDP!H11/GDP!$B11*100</f>
        <v>230.49685133408451</v>
      </c>
      <c r="I11" s="16">
        <f>GDP!I11/GDP!$B11*100</f>
        <v>270.35047662197525</v>
      </c>
      <c r="J11" s="16">
        <f>GDP!J11/GDP!$B11*100</f>
        <v>265.93896615656092</v>
      </c>
      <c r="K11" s="16">
        <f>GDP!K11/GDP!$B11*100</f>
        <v>330.61429289647452</v>
      </c>
      <c r="L11" s="16">
        <f>GDP!L11/GDP!$B11*100</f>
        <v>381.76158369251374</v>
      </c>
      <c r="M11" s="16">
        <f>GDP!M11/GDP!$B11*100</f>
        <v>404.52239437711251</v>
      </c>
      <c r="N11" s="16">
        <f>GDP!N11/GDP!$B11*100</f>
        <v>418.13925668035819</v>
      </c>
      <c r="O11" s="16">
        <f>GDP!O11/GDP!$B11*100</f>
        <v>419.05375087683734</v>
      </c>
      <c r="P11" s="16">
        <f>GDP!P11/GDP!$B11*100</f>
        <v>406.96501990147624</v>
      </c>
      <c r="Q11" s="16">
        <f>GDP!Q11/GDP!$B11*100</f>
        <v>426.90922025558933</v>
      </c>
      <c r="R11" s="16">
        <f>GDP!R11/GDP!$B11*100</f>
        <v>460.45557787806348</v>
      </c>
    </row>
  </sheetData>
  <phoneticPr fontId="1"/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2A0E-ECDC-054D-9FE8-1C208C0B4B2E}">
  <dimension ref="A1:X13"/>
  <sheetViews>
    <sheetView workbookViewId="0">
      <selection activeCell="S31" sqref="S31"/>
    </sheetView>
  </sheetViews>
  <sheetFormatPr baseColWidth="10" defaultRowHeight="18"/>
  <cols>
    <col min="1" max="1" width="14.6640625" customWidth="1"/>
    <col min="2" max="17" width="9.5" bestFit="1" customWidth="1"/>
    <col min="18" max="18" width="9.1640625" customWidth="1"/>
    <col min="19" max="19" width="9.6640625" customWidth="1"/>
    <col min="20" max="20" width="9.5" customWidth="1"/>
    <col min="21" max="21" width="9.5" bestFit="1" customWidth="1"/>
    <col min="23" max="23" width="11.83203125" customWidth="1"/>
  </cols>
  <sheetData>
    <row r="1" spans="1:24" ht="39" thickBot="1">
      <c r="A1" s="28" t="s">
        <v>33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24</v>
      </c>
      <c r="U1" s="4" t="s">
        <v>25</v>
      </c>
      <c r="V1" s="12" t="s">
        <v>31</v>
      </c>
      <c r="W1" s="13" t="s">
        <v>26</v>
      </c>
      <c r="X1" s="14" t="s">
        <v>27</v>
      </c>
    </row>
    <row r="2" spans="1:24">
      <c r="A2" s="5" t="s">
        <v>4</v>
      </c>
      <c r="B2" s="16">
        <f>Population!B2/Population!$B2*100</f>
        <v>100</v>
      </c>
      <c r="C2" s="16">
        <f>Population!C2/Population!$B2*100</f>
        <v>101.12968121324668</v>
      </c>
      <c r="D2" s="16">
        <f>Population!D2/Population!$B2*100</f>
        <v>102.27483751160634</v>
      </c>
      <c r="E2" s="16">
        <f>Population!E2/Population!$B2*100</f>
        <v>103.40451872485299</v>
      </c>
      <c r="F2" s="16">
        <f>Population!F2/Population!$B2*100</f>
        <v>104.77664293820284</v>
      </c>
      <c r="G2" s="16">
        <f>Population!G2/Population!$B2*100</f>
        <v>106.40668523676882</v>
      </c>
      <c r="H2" s="16">
        <f>Population!H2/Population!$B2*100</f>
        <v>108.408129578046</v>
      </c>
      <c r="I2" s="16">
        <f>Population!I2/Population!$B2*100</f>
        <v>110.78097596203446</v>
      </c>
      <c r="J2" s="16">
        <f>Population!J2/Population!$B2*100</f>
        <v>112.79273702672032</v>
      </c>
      <c r="K2" s="16">
        <f>Population!K2/Population!$B2*100</f>
        <v>114.37119570824308</v>
      </c>
      <c r="L2" s="16">
        <f>Population!L2/Population!$B2*100</f>
        <v>116.17662230475601</v>
      </c>
      <c r="M2" s="16">
        <f>Population!M2/Population!$B2*100</f>
        <v>118.27091715671104</v>
      </c>
      <c r="N2" s="16">
        <f>Population!N2/Population!$B2*100</f>
        <v>120.17951098731044</v>
      </c>
      <c r="O2" s="16">
        <f>Population!O2/Population!$B2*100</f>
        <v>121.94367069018881</v>
      </c>
      <c r="P2" s="16">
        <f>Population!P2/Population!$B2*100</f>
        <v>123.72330547818014</v>
      </c>
      <c r="Q2" s="16">
        <f>Population!Q2/Population!$B2*100</f>
        <v>125.77633343650056</v>
      </c>
      <c r="R2" s="21">
        <f>Population!R2/Population!$B2*100</f>
        <v>127.77777777777779</v>
      </c>
      <c r="S2" s="16"/>
      <c r="T2" s="16"/>
      <c r="U2" s="19"/>
      <c r="V2" s="15"/>
      <c r="W2" s="15"/>
      <c r="X2" s="17"/>
    </row>
    <row r="3" spans="1:24">
      <c r="A3" s="5" t="s">
        <v>8</v>
      </c>
      <c r="B3" s="16">
        <f>Population!B3/Population!$B3*100</f>
        <v>100</v>
      </c>
      <c r="C3" s="16">
        <f>Population!C3/Population!$B3*100</f>
        <v>101.08807955572776</v>
      </c>
      <c r="D3" s="16">
        <f>Population!D3/Population!$B3*100</f>
        <v>102.0340953118946</v>
      </c>
      <c r="E3" s="16">
        <f>Population!E3/Population!$B3*100</f>
        <v>102.99302595893064</v>
      </c>
      <c r="F3" s="16">
        <f>Population!F3/Population!$B3*100</f>
        <v>103.97455766498773</v>
      </c>
      <c r="G3" s="16">
        <f>Population!G3/Population!$B3*100</f>
        <v>105.02712127082528</v>
      </c>
      <c r="H3" s="16">
        <f>Population!H3/Population!$B3*100</f>
        <v>106.05708381764174</v>
      </c>
      <c r="I3" s="16">
        <f>Population!I3/Population!$B3*100</f>
        <v>107.19036549141158</v>
      </c>
      <c r="J3" s="16">
        <f>Population!J3/Population!$B3*100</f>
        <v>108.42373756941754</v>
      </c>
      <c r="K3" s="16">
        <f>Population!K3/Population!$B3*100</f>
        <v>109.64419475655431</v>
      </c>
      <c r="L3" s="16">
        <f>Population!L3/Population!$B3*100</f>
        <v>110.7516466485858</v>
      </c>
      <c r="M3" s="16">
        <f>Population!M3/Population!$B3*100</f>
        <v>112.02699212191658</v>
      </c>
      <c r="N3" s="16">
        <f>Population!N3/Population!$B3*100</f>
        <v>113.32493865426837</v>
      </c>
      <c r="O3" s="16">
        <f>Population!O3/Population!$B3*100</f>
        <v>114.57768306857807</v>
      </c>
      <c r="P3" s="16">
        <f>Population!P3/Population!$B3*100</f>
        <v>115.60118816995997</v>
      </c>
      <c r="Q3" s="16">
        <f>Population!Q3/Population!$B3*100</f>
        <v>116.89590597959447</v>
      </c>
      <c r="R3" s="19">
        <f>Population!R3/Population!$B3*100</f>
        <v>118.35528864781091</v>
      </c>
      <c r="S3" s="16"/>
      <c r="T3" s="16"/>
      <c r="U3" s="19"/>
      <c r="V3" s="15"/>
      <c r="W3" s="15"/>
      <c r="X3" s="17"/>
    </row>
    <row r="4" spans="1:24">
      <c r="A4" s="5" t="s">
        <v>9</v>
      </c>
      <c r="B4" s="16">
        <f>Population!B4/Population!$B4*100</f>
        <v>100</v>
      </c>
      <c r="C4" s="16">
        <f>Population!C4/Population!$B4*100</f>
        <v>100.64719847681134</v>
      </c>
      <c r="D4" s="16">
        <f>Population!D4/Population!$B4*100</f>
        <v>101.25365322384764</v>
      </c>
      <c r="E4" s="16">
        <f>Population!E4/Population!$B4*100</f>
        <v>101.84992203844014</v>
      </c>
      <c r="F4" s="16">
        <f>Population!F4/Population!$B4*100</f>
        <v>102.45167558588699</v>
      </c>
      <c r="G4" s="16">
        <f>Population!G4/Population!$B4*100</f>
        <v>102.9938806052011</v>
      </c>
      <c r="H4" s="16">
        <f>Population!H4/Population!$B4*100</f>
        <v>103.52746675860122</v>
      </c>
      <c r="I4" s="16">
        <f>Population!I4/Population!$B4*100</f>
        <v>104.05478464588214</v>
      </c>
      <c r="J4" s="16">
        <f>Population!J4/Population!$B4*100</f>
        <v>104.56251420154044</v>
      </c>
      <c r="K4" s="16">
        <f>Population!K4/Population!$B4*100</f>
        <v>105.06475902434438</v>
      </c>
      <c r="L4" s="16">
        <f>Population!L4/Population!$B4*100</f>
        <v>105.56935444694304</v>
      </c>
      <c r="M4" s="16">
        <f>Population!M4/Population!$B4*100</f>
        <v>106.09353820116434</v>
      </c>
      <c r="N4" s="16">
        <f>Population!N4/Population!$B4*100</f>
        <v>106.61693842212073</v>
      </c>
      <c r="O4" s="16">
        <f>Population!O4/Population!$B4*100</f>
        <v>107.17324704020308</v>
      </c>
      <c r="P4" s="16">
        <f>Population!P4/Population!$B4*100</f>
        <v>107.70604966033832</v>
      </c>
      <c r="Q4" s="16">
        <f>Population!Q4/Population!$B4*100</f>
        <v>108.3399280716463</v>
      </c>
      <c r="R4" s="19">
        <f>Population!R4/Population!$B4*100</f>
        <v>108.9173920878811</v>
      </c>
      <c r="S4" s="16"/>
      <c r="T4" s="16"/>
      <c r="U4" s="19"/>
      <c r="V4" s="15"/>
      <c r="W4" s="15"/>
      <c r="X4" s="17"/>
    </row>
    <row r="5" spans="1:24">
      <c r="A5" s="5" t="s">
        <v>10</v>
      </c>
      <c r="B5" s="16">
        <f>Population!B5/Population!$B5*100</f>
        <v>100</v>
      </c>
      <c r="C5" s="16">
        <f>Population!C5/Population!$B5*100</f>
        <v>101.667312874952</v>
      </c>
      <c r="D5" s="16">
        <f>Population!D5/Population!$B5*100</f>
        <v>103.32077842950376</v>
      </c>
      <c r="E5" s="16">
        <f>Population!E5/Population!$B5*100</f>
        <v>104.96440761163326</v>
      </c>
      <c r="F5" s="16">
        <f>Population!F5/Population!$B5*100</f>
        <v>106.60116088294336</v>
      </c>
      <c r="G5" s="16">
        <f>Population!G5/Population!$B5*100</f>
        <v>108.23142023847949</v>
      </c>
      <c r="H5" s="16">
        <f>Population!H5/Population!$B5*100</f>
        <v>109.85375319682105</v>
      </c>
      <c r="I5" s="16">
        <f>Population!I5/Population!$B5*100</f>
        <v>111.46730026911551</v>
      </c>
      <c r="J5" s="16">
        <f>Population!J5/Population!$B5*100</f>
        <v>113.07053347518084</v>
      </c>
      <c r="K5" s="16">
        <f>Population!K5/Population!$B5*100</f>
        <v>114.66192483483488</v>
      </c>
      <c r="L5" s="16">
        <f>Population!L5/Population!$B5*100</f>
        <v>116.24080585674803</v>
      </c>
      <c r="M5" s="16">
        <f>Population!M5/Population!$B5*100</f>
        <v>117.80612605454506</v>
      </c>
      <c r="N5" s="16">
        <f>Population!N5/Population!$B5*100</f>
        <v>119.35597545299836</v>
      </c>
      <c r="O5" s="16">
        <f>Population!O5/Population!$B5*100</f>
        <v>120.92616608762586</v>
      </c>
      <c r="P5" s="16">
        <f>Population!P5/Population!$B5*100</f>
        <v>122.51707995347299</v>
      </c>
      <c r="Q5" s="16">
        <f>Population!Q5/Population!$B5*100</f>
        <v>124.12890804806263</v>
      </c>
      <c r="R5" s="19">
        <f>Population!R5/Population!$B5*100</f>
        <v>125.76193686767883</v>
      </c>
      <c r="S5" s="16"/>
      <c r="T5" s="16"/>
      <c r="U5" s="19"/>
      <c r="V5" s="15"/>
      <c r="W5" s="15"/>
      <c r="X5" s="17"/>
    </row>
    <row r="6" spans="1:24">
      <c r="A6" s="5" t="s">
        <v>11</v>
      </c>
      <c r="B6" s="16">
        <f>Population!B6/Population!$B6*100</f>
        <v>100</v>
      </c>
      <c r="C6" s="16">
        <f>Population!C6/Population!$B6*100</f>
        <v>100.21080451813862</v>
      </c>
      <c r="D6" s="16">
        <f>Population!D6/Population!$B6*100</f>
        <v>100.39486517949847</v>
      </c>
      <c r="E6" s="16">
        <f>Population!E6/Population!$B6*100</f>
        <v>100.47352358178901</v>
      </c>
      <c r="F6" s="16">
        <f>Population!F6/Population!$B6*100</f>
        <v>100.48768209420129</v>
      </c>
      <c r="G6" s="16">
        <f>Population!G6/Population!$B6*100</f>
        <v>100.48296259006386</v>
      </c>
      <c r="H6" s="16">
        <f>Population!H6/Population!$B6*100</f>
        <v>100.49161501431583</v>
      </c>
      <c r="I6" s="16">
        <f>Population!I6/Population!$B6*100</f>
        <v>100.44048705282698</v>
      </c>
      <c r="J6" s="16">
        <f>Population!J6/Population!$B6*100</f>
        <v>100.32957870559733</v>
      </c>
      <c r="K6" s="16">
        <f>Population!K6/Population!$B6*100</f>
        <v>100.36340181858225</v>
      </c>
      <c r="L6" s="16">
        <f>Population!L6/Population!$B6*100</f>
        <v>100.54982223201083</v>
      </c>
      <c r="M6" s="16">
        <f>Population!M6/Population!$B6*100</f>
        <v>100.33036528962025</v>
      </c>
      <c r="N6" s="16">
        <f>Population!N6/Population!$B6*100</f>
        <v>100.15810338860396</v>
      </c>
      <c r="O6" s="16">
        <f>Population!O6/Population!$B6*100</f>
        <v>99.990560991725133</v>
      </c>
      <c r="P6" s="16">
        <f>Population!P6/Population!$B6*100</f>
        <v>99.878866060472575</v>
      </c>
      <c r="Q6" s="16">
        <f>Population!Q6/Population!$B6*100</f>
        <v>99.864707548060267</v>
      </c>
      <c r="R6" s="19">
        <f>Population!R6/Population!$B6*100</f>
        <v>99.696378567158533</v>
      </c>
      <c r="S6" s="16"/>
      <c r="T6" s="16"/>
      <c r="U6" s="19"/>
      <c r="V6" s="15"/>
      <c r="W6" s="15"/>
      <c r="X6" s="17"/>
    </row>
    <row r="7" spans="1:24">
      <c r="A7" s="5" t="s">
        <v>12</v>
      </c>
      <c r="B7" s="16">
        <f>Population!B7/Population!$B7*100</f>
        <v>100</v>
      </c>
      <c r="C7" s="16">
        <f>Population!C7/Population!$B7*100</f>
        <v>100.58053620434875</v>
      </c>
      <c r="D7" s="16">
        <f>Population!D7/Population!$B7*100</f>
        <v>101.10196326789109</v>
      </c>
      <c r="E7" s="16">
        <f>Population!E7/Population!$B7*100</f>
        <v>101.50517204982057</v>
      </c>
      <c r="F7" s="16">
        <f>Population!F7/Population!$B7*100</f>
        <v>101.72049820561537</v>
      </c>
      <c r="G7" s="16">
        <f>Population!G7/Population!$B7*100</f>
        <v>102.25459151361622</v>
      </c>
      <c r="H7" s="16">
        <f>Population!H7/Population!$B7*100</f>
        <v>102.77390753641544</v>
      </c>
      <c r="I7" s="16">
        <f>Population!I7/Population!$B7*100</f>
        <v>103.55710365210049</v>
      </c>
      <c r="J7" s="16">
        <f>Population!J7/Population!$B7*100</f>
        <v>104.09119696010134</v>
      </c>
      <c r="K7" s="16">
        <f>Population!K7/Population!$B7*100</f>
        <v>104.61051298290059</v>
      </c>
      <c r="L7" s="16">
        <f>Population!L7/Population!$B7*100</f>
        <v>105.41904158750263</v>
      </c>
      <c r="M7" s="16">
        <f>Population!M7/Population!$B7*100</f>
        <v>105.97424530293435</v>
      </c>
      <c r="N7" s="16">
        <f>Population!N7/Population!$B7*100</f>
        <v>106.45767363310112</v>
      </c>
      <c r="O7" s="16">
        <f>Population!O7/Population!$B7*100</f>
        <v>107.12898458940259</v>
      </c>
      <c r="P7" s="16">
        <f>Population!P7/Population!$B7*100</f>
        <v>107.69474350854973</v>
      </c>
      <c r="Q7" s="16">
        <f>Population!Q7/Population!$B7*100</f>
        <v>108.18239392020268</v>
      </c>
      <c r="R7" s="19">
        <f>Population!R7/Population!$B7*100</f>
        <v>108.62149039476463</v>
      </c>
      <c r="S7" s="16"/>
      <c r="T7" s="16"/>
      <c r="U7" s="19"/>
      <c r="V7" s="15"/>
      <c r="W7" s="15"/>
      <c r="X7" s="17"/>
    </row>
    <row r="8" spans="1:24">
      <c r="A8" s="5" t="s">
        <v>13</v>
      </c>
      <c r="B8" s="16">
        <f>Population!B8/Population!$B8*100</f>
        <v>100</v>
      </c>
      <c r="C8" s="16">
        <f>Population!C8/Population!$B8*100</f>
        <v>100.42799384230203</v>
      </c>
      <c r="D8" s="16">
        <f>Population!D8/Population!$B8*100</f>
        <v>100.88643783939236</v>
      </c>
      <c r="E8" s="16">
        <f>Population!E8/Population!$B8*100</f>
        <v>101.41593219765535</v>
      </c>
      <c r="F8" s="16">
        <f>Population!F8/Population!$B8*100</f>
        <v>102.19917784582071</v>
      </c>
      <c r="G8" s="16">
        <f>Population!G8/Population!$B8*100</f>
        <v>102.89953140595132</v>
      </c>
      <c r="H8" s="16">
        <f>Population!H8/Population!$B8*100</f>
        <v>103.73183563683115</v>
      </c>
      <c r="I8" s="16">
        <f>Population!I8/Population!$B8*100</f>
        <v>104.58613164616919</v>
      </c>
      <c r="J8" s="16">
        <f>Population!J8/Population!$B8*100</f>
        <v>105.32539373741815</v>
      </c>
      <c r="K8" s="16">
        <f>Population!K8/Population!$B8*100</f>
        <v>106.16953969516013</v>
      </c>
      <c r="L8" s="16">
        <f>Population!L8/Population!$B8*100</f>
        <v>107.05766920981847</v>
      </c>
      <c r="M8" s="16">
        <f>Population!M8/Population!$B8*100</f>
        <v>107.76817282154518</v>
      </c>
      <c r="N8" s="16">
        <f>Population!N8/Population!$B8*100</f>
        <v>108.44653460321756</v>
      </c>
      <c r="O8" s="16">
        <f>Population!O8/Population!$B8*100</f>
        <v>109.27714715883138</v>
      </c>
      <c r="P8" s="16">
        <f>Population!P8/Population!$B8*100</f>
        <v>110.14497657029756</v>
      </c>
      <c r="Q8" s="16">
        <f>Population!Q8/Population!$B8*100</f>
        <v>111.05509786341415</v>
      </c>
      <c r="R8" s="19">
        <f>Population!R8/Population!$B8*100</f>
        <v>111.71823456769239</v>
      </c>
      <c r="S8" s="16"/>
      <c r="T8" s="16"/>
      <c r="U8" s="19"/>
      <c r="V8" s="15"/>
      <c r="W8" s="15"/>
      <c r="X8" s="17"/>
    </row>
    <row r="9" spans="1:24">
      <c r="A9" s="5" t="s">
        <v>14</v>
      </c>
      <c r="B9" s="16">
        <f>Population!B9/Population!$B9*100</f>
        <v>100</v>
      </c>
      <c r="C9" s="16">
        <f>Population!C9/Population!$B9*100</f>
        <v>100.9827639403119</v>
      </c>
      <c r="D9" s="16">
        <f>Population!D9/Population!$B9*100</f>
        <v>101.93432346011444</v>
      </c>
      <c r="E9" s="16">
        <f>Population!E9/Population!$B9*100</f>
        <v>102.86554751486592</v>
      </c>
      <c r="F9" s="16">
        <f>Population!F9/Population!$B9*100</f>
        <v>103.82131437226522</v>
      </c>
      <c r="G9" s="16">
        <f>Population!G9/Population!$B9*100</f>
        <v>104.8082856501739</v>
      </c>
      <c r="H9" s="16">
        <f>Population!H9/Population!$B9*100</f>
        <v>105.85065353977336</v>
      </c>
      <c r="I9" s="16">
        <f>Population!I9/Population!$B9*100</f>
        <v>106.83762481768204</v>
      </c>
      <c r="J9" s="16">
        <f>Population!J9/Population!$B9*100</f>
        <v>107.76884887243352</v>
      </c>
      <c r="K9" s="16">
        <f>Population!K9/Population!$B9*100</f>
        <v>108.60155110512734</v>
      </c>
      <c r="L9" s="16">
        <f>Population!L9/Population!$B9*100</f>
        <v>109.39182935038707</v>
      </c>
      <c r="M9" s="16">
        <f>Population!M9/Population!$B9*100</f>
        <v>110.19017165937393</v>
      </c>
      <c r="N9" s="16">
        <f>Population!N9/Population!$B9*100</f>
        <v>110.96993156064177</v>
      </c>
      <c r="O9" s="16">
        <f>Population!O9/Population!$B9*100</f>
        <v>111.79351789520923</v>
      </c>
      <c r="P9" s="16">
        <f>Population!P9/Population!$B9*100</f>
        <v>112.62481768203747</v>
      </c>
      <c r="Q9" s="16">
        <f>Population!Q9/Population!$B9*100</f>
        <v>113.44805340513855</v>
      </c>
      <c r="R9" s="19">
        <f>Population!R9/Population!$B9*100</f>
        <v>114.25936833838215</v>
      </c>
      <c r="S9" s="16"/>
      <c r="T9" s="16"/>
      <c r="U9" s="19"/>
      <c r="V9" s="15"/>
      <c r="W9" s="15"/>
      <c r="X9" s="17"/>
    </row>
    <row r="10" spans="1:24">
      <c r="A10" s="5" t="s">
        <v>15</v>
      </c>
      <c r="B10" s="16">
        <f>Population!B10/Population!$B10*100</f>
        <v>100</v>
      </c>
      <c r="C10" s="16">
        <f>Population!C10/Population!$B10*100</f>
        <v>100.47237040355093</v>
      </c>
      <c r="D10" s="16">
        <f>Population!D10/Population!$B10*100</f>
        <v>100.97763131928541</v>
      </c>
      <c r="E10" s="16">
        <f>Population!E10/Population!$B10*100</f>
        <v>101.49072330934933</v>
      </c>
      <c r="F10" s="16">
        <f>Population!F10/Population!$B10*100</f>
        <v>102.06239173539737</v>
      </c>
      <c r="G10" s="16">
        <f>Population!G10/Population!$B10*100</f>
        <v>102.53037673732382</v>
      </c>
      <c r="H10" s="16">
        <f>Population!H10/Population!$B10*100</f>
        <v>103.03532441008514</v>
      </c>
      <c r="I10" s="16">
        <f>Population!I10/Population!$B10*100</f>
        <v>103.54778991420272</v>
      </c>
      <c r="J10" s="16">
        <f>Population!J10/Population!$B10*100</f>
        <v>103.9036339317318</v>
      </c>
      <c r="K10" s="16">
        <f>Population!K10/Population!$B10*100</f>
        <v>104.14295156323905</v>
      </c>
      <c r="L10" s="16">
        <f>Population!L10/Population!$B10*100</f>
        <v>104.43426752829366</v>
      </c>
      <c r="M10" s="16">
        <f>Population!M10/Population!$B10*100</f>
        <v>104.69237973819152</v>
      </c>
      <c r="N10" s="16">
        <f>Population!N10/Population!$B10*100</f>
        <v>104.93075764077922</v>
      </c>
      <c r="O10" s="16">
        <f>Population!O10/Population!$B10*100</f>
        <v>105.20171281257731</v>
      </c>
      <c r="P10" s="16">
        <f>Population!P10/Population!$B10*100</f>
        <v>105.54408738225976</v>
      </c>
      <c r="Q10" s="16">
        <f>Population!Q10/Population!$B10*100</f>
        <v>105.85670386949042</v>
      </c>
      <c r="R10" s="19">
        <f>Population!R10/Population!$B10*100</f>
        <v>106.05999855908227</v>
      </c>
      <c r="S10" s="16"/>
      <c r="T10" s="16"/>
      <c r="U10" s="19"/>
      <c r="V10" s="15"/>
      <c r="W10" s="15"/>
      <c r="X10" s="17"/>
    </row>
    <row r="11" spans="1:24" ht="19" thickBot="1">
      <c r="A11" s="5" t="s">
        <v>16</v>
      </c>
      <c r="B11" s="16">
        <f>Population!B11/Population!$B11*100</f>
        <v>100</v>
      </c>
      <c r="C11" s="16">
        <f>Population!C11/Population!$B11*100</f>
        <v>101.52123533393751</v>
      </c>
      <c r="D11" s="16">
        <f>Population!D11/Population!$B11*100</f>
        <v>103.05437771353854</v>
      </c>
      <c r="E11" s="16">
        <f>Population!E11/Population!$B11*100</f>
        <v>104.60229364979614</v>
      </c>
      <c r="F11" s="16">
        <f>Population!F11/Population!$B11*100</f>
        <v>105.99012597213309</v>
      </c>
      <c r="G11" s="16">
        <f>Population!G11/Population!$B11*100</f>
        <v>107.45006207098801</v>
      </c>
      <c r="H11" s="16">
        <f>Population!H11/Population!$B11*100</f>
        <v>108.90117813601815</v>
      </c>
      <c r="I11" s="16">
        <f>Population!I11/Population!$B11*100</f>
        <v>110.183831554994</v>
      </c>
      <c r="J11" s="16">
        <f>Population!J11/Population!$B11*100</f>
        <v>111.65721820543182</v>
      </c>
      <c r="K11" s="16">
        <f>Population!K11/Population!$B11*100</f>
        <v>113.1398658913857</v>
      </c>
      <c r="L11" s="16">
        <f>Population!L11/Population!$B11*100</f>
        <v>114.8172158240227</v>
      </c>
      <c r="M11" s="16">
        <f>Population!M11/Population!$B11*100</f>
        <v>116.46854665687643</v>
      </c>
      <c r="N11" s="16">
        <f>Population!N11/Population!$B11*100</f>
        <v>118.02947214302566</v>
      </c>
      <c r="O11" s="16">
        <f>Population!O11/Population!$B11*100</f>
        <v>119.54210794398395</v>
      </c>
      <c r="P11" s="16">
        <f>Population!P11/Population!$B11*100</f>
        <v>121.00182354199325</v>
      </c>
      <c r="Q11" s="16">
        <f>Population!Q11/Population!$B11*100</f>
        <v>122.43331503176313</v>
      </c>
      <c r="R11" s="23">
        <f>Population!R11/Population!$B11*100</f>
        <v>123.8487099598027</v>
      </c>
      <c r="S11" s="16"/>
      <c r="T11" s="16"/>
      <c r="U11" s="23"/>
      <c r="V11" s="24"/>
      <c r="W11" s="24"/>
      <c r="X11" s="25"/>
    </row>
    <row r="12" spans="1:24">
      <c r="A12" s="7" t="s">
        <v>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0"/>
      <c r="T12" s="20"/>
      <c r="U12" s="19"/>
      <c r="X12" s="5"/>
    </row>
    <row r="13" spans="1:24" ht="19" thickBot="1">
      <c r="A13" s="10" t="s">
        <v>24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3"/>
      <c r="T13" s="3"/>
      <c r="U13" s="4"/>
      <c r="V13" s="6"/>
      <c r="W13" s="3"/>
      <c r="X13" s="4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A9DB-A905-BE4D-8293-9980477756B0}">
  <dimension ref="A1:X13"/>
  <sheetViews>
    <sheetView topLeftCell="C1" workbookViewId="0">
      <selection activeCell="D15" sqref="D15"/>
    </sheetView>
  </sheetViews>
  <sheetFormatPr baseColWidth="10" defaultRowHeight="18"/>
  <cols>
    <col min="1" max="1" width="14.6640625" customWidth="1"/>
    <col min="2" max="17" width="9.5" bestFit="1" customWidth="1"/>
    <col min="18" max="18" width="9.1640625" customWidth="1"/>
    <col min="19" max="19" width="9.6640625" customWidth="1"/>
    <col min="20" max="20" width="9.5" customWidth="1"/>
    <col min="21" max="21" width="9.5" bestFit="1" customWidth="1"/>
    <col min="23" max="23" width="11.83203125" customWidth="1"/>
  </cols>
  <sheetData>
    <row r="1" spans="1:24" ht="39" thickBot="1">
      <c r="A1" s="28" t="s">
        <v>34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24</v>
      </c>
      <c r="U1" s="4" t="s">
        <v>25</v>
      </c>
      <c r="V1" s="12" t="s">
        <v>31</v>
      </c>
      <c r="W1" s="13" t="s">
        <v>26</v>
      </c>
      <c r="X1" s="14" t="s">
        <v>27</v>
      </c>
    </row>
    <row r="2" spans="1:24">
      <c r="A2" s="5" t="s">
        <v>4</v>
      </c>
      <c r="B2" s="16">
        <f>GDPperCapita!B2/GDPperCapita!$K2*100</f>
        <v>34.465683213593429</v>
      </c>
      <c r="C2" s="16">
        <f>GDPperCapita!C2/GDPperCapita!$K2*100</f>
        <v>38.392522781560139</v>
      </c>
      <c r="D2" s="16">
        <f>GDPperCapita!D2/GDPperCapita!$K2*100</f>
        <v>48.269943325176797</v>
      </c>
      <c r="E2" s="16">
        <f>GDPperCapita!E2/GDPperCapita!$K2*100</f>
        <v>58.042622082879305</v>
      </c>
      <c r="F2" s="16">
        <f>GDPperCapita!F2/GDPperCapita!$K2*100</f>
        <v>64.092348407113519</v>
      </c>
      <c r="G2" s="16">
        <f>GDPperCapita!G2/GDPperCapita!$K2*100</f>
        <v>67.120874083221835</v>
      </c>
      <c r="H2" s="16">
        <f>GDPperCapita!H2/GDPperCapita!$K2*100</f>
        <v>79.920387044467859</v>
      </c>
      <c r="I2" s="16">
        <f>GDPperCapita!I2/GDPperCapita!$K2*100</f>
        <v>87.090638745336506</v>
      </c>
      <c r="J2" s="16">
        <f>GDPperCapita!J2/GDPperCapita!$K2*100</f>
        <v>80.940585578855178</v>
      </c>
      <c r="K2" s="16">
        <f>GDPperCapita!K2/GDPperCapita!$K2*100</f>
        <v>100</v>
      </c>
      <c r="L2" s="16">
        <f>GDPperCapita!L2/GDPperCapita!$K2*100</f>
        <v>119.06884621213678</v>
      </c>
      <c r="M2" s="16">
        <f>GDPperCapita!M2/GDPperCapita!$K2*100</f>
        <v>121.22620294546169</v>
      </c>
      <c r="N2" s="16">
        <f>GDPperCapita!N2/GDPperCapita!$K2*100</f>
        <v>115.4458188149498</v>
      </c>
      <c r="O2" s="16">
        <f>GDPperCapita!O2/GDPperCapita!$K2*100</f>
        <v>109.20678242153289</v>
      </c>
      <c r="P2" s="16">
        <f>GDPperCapita!P2/GDPperCapita!$K2*100</f>
        <v>91.207902998967043</v>
      </c>
      <c r="Q2" s="16">
        <f>GDPperCapita!Q2/GDPperCapita!$K2*100</f>
        <v>92.019464056659245</v>
      </c>
      <c r="R2" s="21">
        <f>GDPperCapita!R2/GDPperCapita!$K2*100</f>
        <v>98.817312493516539</v>
      </c>
      <c r="S2" s="16"/>
      <c r="T2" s="16"/>
      <c r="U2" s="19"/>
      <c r="V2" s="15"/>
      <c r="W2" s="15"/>
      <c r="X2" s="17"/>
    </row>
    <row r="3" spans="1:24">
      <c r="A3" s="5" t="s">
        <v>8</v>
      </c>
      <c r="B3" s="16">
        <f>GDPperCapita!B3/GDPperCapita!$K3*100</f>
        <v>50.042526993390666</v>
      </c>
      <c r="C3" s="16">
        <f>GDPperCapita!C3/GDPperCapita!$K3*100</f>
        <v>50.952166981248169</v>
      </c>
      <c r="D3" s="16">
        <f>GDPperCapita!D3/GDPperCapita!$K3*100</f>
        <v>59.435608740386094</v>
      </c>
      <c r="E3" s="16">
        <f>GDPperCapita!E3/GDPperCapita!$K3*100</f>
        <v>67.510493188214667</v>
      </c>
      <c r="F3" s="16">
        <f>GDPperCapita!F3/GDPperCapita!$K3*100</f>
        <v>76.429327836046582</v>
      </c>
      <c r="G3" s="16">
        <f>GDPperCapita!G3/GDPperCapita!$K3*100</f>
        <v>85.114226427193174</v>
      </c>
      <c r="H3" s="16">
        <f>GDPperCapita!H3/GDPperCapita!$K3*100</f>
        <v>93.868105584009584</v>
      </c>
      <c r="I3" s="16">
        <f>GDPperCapita!I3/GDPperCapita!$K3*100</f>
        <v>98.207072325468872</v>
      </c>
      <c r="J3" s="16">
        <f>GDPperCapita!J3/GDPperCapita!$K3*100</f>
        <v>85.938517813277684</v>
      </c>
      <c r="K3" s="16">
        <f>GDPperCapita!K3/GDPperCapita!$K3*100</f>
        <v>100</v>
      </c>
      <c r="L3" s="16">
        <f>GDPperCapita!L3/GDPperCapita!$K3*100</f>
        <v>109.74912798632803</v>
      </c>
      <c r="M3" s="16">
        <f>GDPperCapita!M3/GDPperCapita!$K3*100</f>
        <v>110.66176577016915</v>
      </c>
      <c r="N3" s="16">
        <f>GDPperCapita!N3/GDPperCapita!$K3*100</f>
        <v>110.4939679316369</v>
      </c>
      <c r="O3" s="16">
        <f>GDPperCapita!O3/GDPperCapita!$K3*100</f>
        <v>106.71443665287012</v>
      </c>
      <c r="P3" s="16">
        <f>GDPperCapita!P3/GDPperCapita!$K3*100</f>
        <v>91.681976025280903</v>
      </c>
      <c r="Q3" s="16">
        <f>GDPperCapita!Q3/GDPperCapita!$K3*100</f>
        <v>89.279745734102619</v>
      </c>
      <c r="R3" s="19">
        <f>GDPperCapita!R3/GDPperCapita!$K3*100</f>
        <v>94.912434617304271</v>
      </c>
      <c r="S3" s="16"/>
      <c r="T3" s="16"/>
      <c r="U3" s="19"/>
      <c r="V3" s="15"/>
      <c r="W3" s="15"/>
      <c r="X3" s="17"/>
    </row>
    <row r="4" spans="1:24">
      <c r="A4" s="5" t="s">
        <v>9</v>
      </c>
      <c r="B4" s="16">
        <f>GDPperCapita!B4/GDPperCapita!$K4*100</f>
        <v>23.278429836183854</v>
      </c>
      <c r="C4" s="16">
        <f>GDPperCapita!C4/GDPperCapita!$K4*100</f>
        <v>25.424687664527461</v>
      </c>
      <c r="D4" s="16">
        <f>GDPperCapita!D4/GDPperCapita!$K4*100</f>
        <v>28.583287352323939</v>
      </c>
      <c r="E4" s="16">
        <f>GDPperCapita!E4/GDPperCapita!$K4*100</f>
        <v>33.435378443504902</v>
      </c>
      <c r="F4" s="16">
        <f>GDPperCapita!F4/GDPperCapita!$K4*100</f>
        <v>39.029840979892072</v>
      </c>
      <c r="G4" s="16">
        <f>GDPperCapita!G4/GDPperCapita!$K4*100</f>
        <v>46.652018372510646</v>
      </c>
      <c r="H4" s="16">
        <f>GDPperCapita!H4/GDPperCapita!$K4*100</f>
        <v>59.747349293288266</v>
      </c>
      <c r="I4" s="16">
        <f>GDPperCapita!I4/GDPperCapita!$K4*100</f>
        <v>76.635443859860146</v>
      </c>
      <c r="J4" s="16">
        <f>GDPperCapita!J4/GDPperCapita!$K4*100</f>
        <v>84.833237568537925</v>
      </c>
      <c r="K4" s="16">
        <f>GDPperCapita!K4/GDPperCapita!$K4*100</f>
        <v>100</v>
      </c>
      <c r="L4" s="16">
        <f>GDPperCapita!L4/GDPperCapita!$K4*100</f>
        <v>123.40448494921286</v>
      </c>
      <c r="M4" s="16">
        <f>GDPperCapita!M4/GDPperCapita!$K4*100</f>
        <v>139.90687535549759</v>
      </c>
      <c r="N4" s="16">
        <f>GDPperCapita!N4/GDPperCapita!$K4*100</f>
        <v>156.51507449506298</v>
      </c>
      <c r="O4" s="16">
        <f>GDPperCapita!O4/GDPperCapita!$K4*100</f>
        <v>170.23864122833297</v>
      </c>
      <c r="P4" s="16">
        <f>GDPperCapita!P4/GDPperCapita!$K4*100</f>
        <v>180.51848068953998</v>
      </c>
      <c r="Q4" s="16">
        <f>GDPperCapita!Q4/GDPperCapita!$K4*100</f>
        <v>179.39275860792517</v>
      </c>
      <c r="R4" s="19">
        <f>GDPperCapita!R4/GDPperCapita!$K4*100</f>
        <v>191.04777213066043</v>
      </c>
      <c r="S4" s="16"/>
      <c r="T4" s="16"/>
      <c r="U4" s="19"/>
      <c r="V4" s="15"/>
      <c r="W4" s="15"/>
      <c r="X4" s="17"/>
    </row>
    <row r="5" spans="1:24">
      <c r="A5" s="5" t="s">
        <v>10</v>
      </c>
      <c r="B5" s="16">
        <f>GDPperCapita!B5/GDPperCapita!$K5*100</f>
        <v>33.149984887775737</v>
      </c>
      <c r="C5" s="16">
        <f>GDPperCapita!C5/GDPperCapita!$K5*100</f>
        <v>34.575783419357506</v>
      </c>
      <c r="D5" s="16">
        <f>GDPperCapita!D5/GDPperCapita!$K5*100</f>
        <v>40.16746766829074</v>
      </c>
      <c r="E5" s="16">
        <f>GDPperCapita!E5/GDPperCapita!$K5*100</f>
        <v>46.138371108721458</v>
      </c>
      <c r="F5" s="16">
        <f>GDPperCapita!F5/GDPperCapita!$K5*100</f>
        <v>52.520884949546584</v>
      </c>
      <c r="G5" s="16">
        <f>GDPperCapita!G5/GDPperCapita!$K5*100</f>
        <v>58.854715585008833</v>
      </c>
      <c r="H5" s="16">
        <f>GDPperCapita!H5/GDPperCapita!$K5*100</f>
        <v>75.677303851927519</v>
      </c>
      <c r="I5" s="16">
        <f>GDPperCapita!I5/GDPperCapita!$K5*100</f>
        <v>73.702532164543413</v>
      </c>
      <c r="J5" s="16">
        <f>GDPperCapita!J5/GDPperCapita!$K5*100</f>
        <v>81.043144260074911</v>
      </c>
      <c r="K5" s="16">
        <f>GDPperCapita!K5/GDPperCapita!$K5*100</f>
        <v>100</v>
      </c>
      <c r="L5" s="16">
        <f>GDPperCapita!L5/GDPperCapita!$K5*100</f>
        <v>105.25793782349876</v>
      </c>
      <c r="M5" s="16">
        <f>GDPperCapita!M5/GDPperCapita!$K5*100</f>
        <v>104.12055626118793</v>
      </c>
      <c r="N5" s="16">
        <f>GDPperCapita!N5/GDPperCapita!$K5*100</f>
        <v>104.40394178466399</v>
      </c>
      <c r="O5" s="16">
        <f>GDPperCapita!O5/GDPperCapita!$K5*100</f>
        <v>113.17184707237382</v>
      </c>
      <c r="P5" s="16">
        <f>GDPperCapita!P5/GDPperCapita!$K5*100</f>
        <v>115.16790607784833</v>
      </c>
      <c r="Q5" s="16">
        <f>GDPperCapita!Q5/GDPperCapita!$K5*100</f>
        <v>122.92695776385807</v>
      </c>
      <c r="R5" s="19">
        <f>GDPperCapita!R5/GDPperCapita!$K5*100</f>
        <v>138.87499593436783</v>
      </c>
      <c r="S5" s="16"/>
      <c r="T5" s="16"/>
      <c r="U5" s="19"/>
      <c r="V5" s="15"/>
      <c r="W5" s="15"/>
      <c r="X5" s="17"/>
    </row>
    <row r="6" spans="1:24">
      <c r="A6" s="5" t="s">
        <v>11</v>
      </c>
      <c r="B6" s="16">
        <f>GDPperCapita!B6/GDPperCapita!$K6*100</f>
        <v>75.773822722442119</v>
      </c>
      <c r="C6" s="16">
        <f>GDPperCapita!C6/GDPperCapita!$K6*100</f>
        <v>72.303710325423225</v>
      </c>
      <c r="D6" s="16">
        <f>GDPperCapita!D6/GDPperCapita!$K6*100</f>
        <v>77.968234015130889</v>
      </c>
      <c r="E6" s="16">
        <f>GDPperCapita!E6/GDPperCapita!$K6*100</f>
        <v>84.38262711244478</v>
      </c>
      <c r="F6" s="16">
        <f>GDPperCapita!F6/GDPperCapita!$K6*100</f>
        <v>83.323648899026651</v>
      </c>
      <c r="G6" s="16">
        <f>GDPperCapita!G6/GDPperCapita!$K6*100</f>
        <v>79.384345351434817</v>
      </c>
      <c r="H6" s="16">
        <f>GDPperCapita!H6/GDPperCapita!$K6*100</f>
        <v>79.11273028813585</v>
      </c>
      <c r="I6" s="16">
        <f>GDPperCapita!I6/GDPperCapita!$K6*100</f>
        <v>88.315017518470611</v>
      </c>
      <c r="J6" s="16">
        <f>GDPperCapita!J6/GDPperCapita!$K6*100</f>
        <v>91.808011092425716</v>
      </c>
      <c r="K6" s="16">
        <f>GDPperCapita!K6/GDPperCapita!$K6*100</f>
        <v>100</v>
      </c>
      <c r="L6" s="16">
        <f>GDPperCapita!L6/GDPperCapita!$K6*100</f>
        <v>107.82344459685169</v>
      </c>
      <c r="M6" s="16">
        <f>GDPperCapita!M6/GDPperCapita!$K6*100</f>
        <v>108.86226128550138</v>
      </c>
      <c r="N6" s="16">
        <f>GDPperCapita!N6/GDPperCapita!$K6*100</f>
        <v>90.635018868982911</v>
      </c>
      <c r="O6" s="16">
        <f>GDPperCapita!O6/GDPperCapita!$K6*100</f>
        <v>85.410812775596796</v>
      </c>
      <c r="P6" s="16">
        <f>GDPperCapita!P6/GDPperCapita!$K6*100</f>
        <v>77.477581300676746</v>
      </c>
      <c r="Q6" s="16">
        <f>GDPperCapita!Q6/GDPperCapita!$K6*100</f>
        <v>87.275555150345426</v>
      </c>
      <c r="R6" s="19">
        <f>GDPperCapita!R6/GDPperCapita!$K6*100</f>
        <v>86.065298953240983</v>
      </c>
      <c r="S6" s="16"/>
      <c r="T6" s="16"/>
      <c r="U6" s="19"/>
      <c r="V6" s="15"/>
      <c r="W6" s="15"/>
      <c r="X6" s="17"/>
    </row>
    <row r="7" spans="1:24">
      <c r="A7" s="5" t="s">
        <v>12</v>
      </c>
      <c r="B7" s="16">
        <f>GDPperCapita!B7/GDPperCapita!$K7*100</f>
        <v>50.948090355071265</v>
      </c>
      <c r="C7" s="16">
        <f>GDPperCapita!C7/GDPperCapita!$K7*100</f>
        <v>57.873304947612034</v>
      </c>
      <c r="D7" s="16">
        <f>GDPperCapita!D7/GDPperCapita!$K7*100</f>
        <v>64.333916423112456</v>
      </c>
      <c r="E7" s="16">
        <f>GDPperCapita!E7/GDPperCapita!$K7*100</f>
        <v>72.022080716995831</v>
      </c>
      <c r="F7" s="16">
        <f>GDPperCapita!F7/GDPperCapita!$K7*100</f>
        <v>84.390599524001047</v>
      </c>
      <c r="G7" s="16">
        <f>GDPperCapita!G7/GDPperCapita!$K7*100</f>
        <v>94.573733027121875</v>
      </c>
      <c r="H7" s="16">
        <f>GDPperCapita!H7/GDPperCapita!$K7*100</f>
        <v>104.40773942362875</v>
      </c>
      <c r="I7" s="16">
        <f>GDPperCapita!I7/GDPperCapita!$K7*100</f>
        <v>92.500205835426101</v>
      </c>
      <c r="J7" s="16">
        <f>GDPperCapita!J7/GDPperCapita!$K7*100</f>
        <v>82.817325314683714</v>
      </c>
      <c r="K7" s="16">
        <f>GDPperCapita!K7/GDPperCapita!$K7*100</f>
        <v>100</v>
      </c>
      <c r="L7" s="16">
        <f>GDPperCapita!L7/GDPperCapita!$K7*100</f>
        <v>109.02170814380143</v>
      </c>
      <c r="M7" s="16">
        <f>GDPperCapita!M7/GDPperCapita!$K7*100</f>
        <v>110.2852790595682</v>
      </c>
      <c r="N7" s="16">
        <f>GDPperCapita!N7/GDPperCapita!$K7*100</f>
        <v>117.21813189464226</v>
      </c>
      <c r="O7" s="16">
        <f>GDPperCapita!O7/GDPperCapita!$K7*100</f>
        <v>125.91653908490406</v>
      </c>
      <c r="P7" s="16">
        <f>GDPperCapita!P7/GDPperCapita!$K7*100</f>
        <v>122.71948403345351</v>
      </c>
      <c r="Q7" s="16">
        <f>GDPperCapita!Q7/GDPperCapita!$K7*100</f>
        <v>124.99701851419877</v>
      </c>
      <c r="R7" s="19">
        <f>GDPperCapita!R7/GDPperCapita!$K7*100</f>
        <v>135.54829749517384</v>
      </c>
      <c r="S7" s="16"/>
      <c r="T7" s="16"/>
      <c r="U7" s="19"/>
      <c r="V7" s="15"/>
      <c r="W7" s="15"/>
      <c r="X7" s="17"/>
    </row>
    <row r="8" spans="1:24">
      <c r="A8" s="5" t="s">
        <v>13</v>
      </c>
      <c r="B8" s="16">
        <f>GDPperCapita!B8/GDPperCapita!$K8*100</f>
        <v>70.318976757705002</v>
      </c>
      <c r="C8" s="16">
        <f>GDPperCapita!C8/GDPperCapita!$K8*100</f>
        <v>76.4603826156401</v>
      </c>
      <c r="D8" s="16">
        <f>GDPperCapita!D8/GDPperCapita!$K8*100</f>
        <v>87.68018345492527</v>
      </c>
      <c r="E8" s="16">
        <f>GDPperCapita!E8/GDPperCapita!$K8*100</f>
        <v>102.52941870198539</v>
      </c>
      <c r="F8" s="16">
        <f>GDPperCapita!F8/GDPperCapita!$K8*100</f>
        <v>106.95386265176363</v>
      </c>
      <c r="G8" s="16">
        <f>GDPperCapita!G8/GDPperCapita!$K8*100</f>
        <v>113.50032028566446</v>
      </c>
      <c r="H8" s="16">
        <f>GDPperCapita!H8/GDPperCapita!$K8*100</f>
        <v>128.61129601628429</v>
      </c>
      <c r="I8" s="16">
        <f>GDPperCapita!I8/GDPperCapita!$K8*100</f>
        <v>121.33618784643035</v>
      </c>
      <c r="J8" s="16">
        <f>GDPperCapita!J8/GDPperCapita!$K8*100</f>
        <v>98.668601809670236</v>
      </c>
      <c r="K8" s="16">
        <f>GDPperCapita!K8/GDPperCapita!$K8*100</f>
        <v>100</v>
      </c>
      <c r="L8" s="16">
        <f>GDPperCapita!L8/GDPperCapita!$K8*100</f>
        <v>106.46044657865261</v>
      </c>
      <c r="M8" s="16">
        <f>GDPperCapita!M8/GDPperCapita!$K8*100</f>
        <v>107.41500008150938</v>
      </c>
      <c r="N8" s="16">
        <f>GDPperCapita!N8/GDPperCapita!$K8*100</f>
        <v>109.86410418250641</v>
      </c>
      <c r="O8" s="16">
        <f>GDPperCapita!O8/GDPperCapita!$K8*100</f>
        <v>120.14633848932492</v>
      </c>
      <c r="P8" s="16">
        <f>GDPperCapita!P8/GDPperCapita!$K8*100</f>
        <v>113.73302061274731</v>
      </c>
      <c r="Q8" s="16">
        <f>GDPperCapita!Q8/GDPperCapita!$K8*100</f>
        <v>103.925294487285</v>
      </c>
      <c r="R8" s="19">
        <f>GDPperCapita!R8/GDPperCapita!$K8*100</f>
        <v>101.73322811900111</v>
      </c>
      <c r="S8" s="16"/>
      <c r="T8" s="16"/>
      <c r="U8" s="19"/>
      <c r="V8" s="15"/>
      <c r="W8" s="15"/>
      <c r="X8" s="17"/>
    </row>
    <row r="9" spans="1:24">
      <c r="A9" s="5" t="s">
        <v>14</v>
      </c>
      <c r="B9" s="16">
        <f>GDPperCapita!B9/GDPperCapita!$K9*100</f>
        <v>76.654133925848328</v>
      </c>
      <c r="C9" s="16">
        <f>GDPperCapita!C9/GDPperCapita!$K9*100</f>
        <v>78.452018951937163</v>
      </c>
      <c r="D9" s="16">
        <f>GDPperCapita!D9/GDPperCapita!$K9*100</f>
        <v>81.427828808053022</v>
      </c>
      <c r="E9" s="16">
        <f>GDPperCapita!E9/GDPperCapita!$K9*100</f>
        <v>86.01084245403456</v>
      </c>
      <c r="F9" s="16">
        <f>GDPperCapita!F9/GDPperCapita!$K9*100</f>
        <v>90.960671253823293</v>
      </c>
      <c r="G9" s="16">
        <f>GDPperCapita!G9/GDPperCapita!$K9*100</f>
        <v>95.481163684891598</v>
      </c>
      <c r="H9" s="16">
        <f>GDPperCapita!H9/GDPperCapita!$K9*100</f>
        <v>98.9021332018837</v>
      </c>
      <c r="I9" s="16">
        <f>GDPperCapita!I9/GDPperCapita!$K9*100</f>
        <v>99.757797299907295</v>
      </c>
      <c r="J9" s="16">
        <f>GDPperCapita!J9/GDPperCapita!$K9*100</f>
        <v>97.121928853402721</v>
      </c>
      <c r="K9" s="16">
        <f>GDPperCapita!K9/GDPperCapita!$K9*100</f>
        <v>100</v>
      </c>
      <c r="L9" s="16">
        <f>GDPperCapita!L9/GDPperCapita!$K9*100</f>
        <v>102.92332107924737</v>
      </c>
      <c r="M9" s="16">
        <f>GDPperCapita!M9/GDPperCapita!$K9*100</f>
        <v>106.48000659920417</v>
      </c>
      <c r="N9" s="16">
        <f>GDPperCapita!N9/GDPperCapita!$K9*100</f>
        <v>109.56869916302294</v>
      </c>
      <c r="O9" s="16">
        <f>GDPperCapita!O9/GDPperCapita!$K9*100</f>
        <v>113.53659437015627</v>
      </c>
      <c r="P9" s="16">
        <f>GDPperCapita!P9/GDPperCapita!$K9*100</f>
        <v>117.18515322746738</v>
      </c>
      <c r="Q9" s="16">
        <f>GDPperCapita!Q9/GDPperCapita!$K9*100</f>
        <v>119.44984382717325</v>
      </c>
      <c r="R9" s="19">
        <f>GDPperCapita!R9/GDPperCapita!$K9*100</f>
        <v>123.53570921470669</v>
      </c>
      <c r="S9" s="16"/>
      <c r="T9" s="16"/>
      <c r="U9" s="19"/>
      <c r="V9" s="15"/>
      <c r="W9" s="15"/>
      <c r="X9" s="17"/>
    </row>
    <row r="10" spans="1:24">
      <c r="A10" s="5" t="s">
        <v>15</v>
      </c>
      <c r="B10" s="16">
        <f>GDPperCapita!B10/GDPperCapita!$K10*100</f>
        <v>54.123475872170786</v>
      </c>
      <c r="C10" s="16">
        <f>GDPperCapita!C10/GDPperCapita!$K10*100</f>
        <v>58.761514828981987</v>
      </c>
      <c r="D10" s="16">
        <f>GDPperCapita!D10/GDPperCapita!$K10*100</f>
        <v>72.036806529098527</v>
      </c>
      <c r="E10" s="16">
        <f>GDPperCapita!E10/GDPperCapita!$K10*100</f>
        <v>82.150975922297604</v>
      </c>
      <c r="F10" s="16">
        <f>GDPperCapita!F10/GDPperCapita!$K10*100</f>
        <v>84.842493653498536</v>
      </c>
      <c r="G10" s="16">
        <f>GDPperCapita!G10/GDPperCapita!$K10*100</f>
        <v>89.612085359119789</v>
      </c>
      <c r="H10" s="16">
        <f>GDPperCapita!H10/GDPperCapita!$K10*100</f>
        <v>102.79151512668933</v>
      </c>
      <c r="I10" s="16">
        <f>GDPperCapita!I10/GDPperCapita!$K10*100</f>
        <v>112.58117909497489</v>
      </c>
      <c r="J10" s="16">
        <f>GDPperCapita!J10/GDPperCapita!$K10*100</f>
        <v>102.38852305798545</v>
      </c>
      <c r="K10" s="16">
        <f>GDPperCapita!K10/GDPperCapita!$K10*100</f>
        <v>100</v>
      </c>
      <c r="L10" s="16">
        <f>GDPperCapita!L10/GDPperCapita!$K10*100</f>
        <v>107.34485430176058</v>
      </c>
      <c r="M10" s="16">
        <f>GDPperCapita!M10/GDPperCapita!$K10*100</f>
        <v>99.345365359827184</v>
      </c>
      <c r="N10" s="16">
        <f>GDPperCapita!N10/GDPperCapita!$K10*100</f>
        <v>103.4143724590419</v>
      </c>
      <c r="O10" s="16">
        <f>GDPperCapita!O10/GDPperCapita!$K10*100</f>
        <v>105.59767988741709</v>
      </c>
      <c r="P10" s="16">
        <f>GDPperCapita!P10/GDPperCapita!$K10*100</f>
        <v>90.975568904852594</v>
      </c>
      <c r="Q10" s="16">
        <f>GDPperCapita!Q10/GDPperCapita!$K10*100</f>
        <v>92.837051690737169</v>
      </c>
      <c r="R10" s="19">
        <f>GDPperCapita!R10/GDPperCapita!$K10*100</f>
        <v>97.862552723183455</v>
      </c>
      <c r="S10" s="16"/>
      <c r="T10" s="16"/>
      <c r="U10" s="19"/>
      <c r="V10" s="15"/>
      <c r="W10" s="15"/>
      <c r="X10" s="17"/>
    </row>
    <row r="11" spans="1:24" ht="19" thickBot="1">
      <c r="A11" s="5" t="s">
        <v>16</v>
      </c>
      <c r="B11" s="16">
        <f>GDPperCapita!B11/GDPperCapita!$K11*100</f>
        <v>34.221105476166827</v>
      </c>
      <c r="C11" s="16">
        <f>GDPperCapita!C11/GDPperCapita!$K11*100</f>
        <v>38.305438741559463</v>
      </c>
      <c r="D11" s="16">
        <f>GDPperCapita!D11/GDPperCapita!$K11*100</f>
        <v>42.860490021836469</v>
      </c>
      <c r="E11" s="16">
        <f>GDPperCapita!E11/GDPperCapita!$K11*100</f>
        <v>47.28305525656102</v>
      </c>
      <c r="F11" s="16">
        <f>GDPperCapita!F11/GDPperCapita!$K11*100</f>
        <v>51.911689927688506</v>
      </c>
      <c r="G11" s="16">
        <f>GDPperCapita!G11/GDPperCapita!$K11*100</f>
        <v>61.689392282654197</v>
      </c>
      <c r="H11" s="16">
        <f>GDPperCapita!H11/GDPperCapita!$K11*100</f>
        <v>72.431328994219655</v>
      </c>
      <c r="I11" s="16">
        <f>GDPperCapita!I11/GDPperCapita!$K11*100</f>
        <v>83.965968921628615</v>
      </c>
      <c r="J11" s="16">
        <f>GDPperCapita!J11/GDPperCapita!$K11*100</f>
        <v>81.505930000177145</v>
      </c>
      <c r="K11" s="16">
        <f>GDPperCapita!K11/GDPperCapita!$K11*100</f>
        <v>100</v>
      </c>
      <c r="L11" s="16">
        <f>GDPperCapita!L11/GDPperCapita!$K11*100</f>
        <v>113.78348907461155</v>
      </c>
      <c r="M11" s="16">
        <f>GDPperCapita!M11/GDPperCapita!$K11*100</f>
        <v>118.85787126917332</v>
      </c>
      <c r="N11" s="16">
        <f>GDPperCapita!N11/GDPperCapita!$K11*100</f>
        <v>121.2340218656994</v>
      </c>
      <c r="O11" s="16">
        <f>GDPperCapita!O11/GDPperCapita!$K11*100</f>
        <v>119.96176791243612</v>
      </c>
      <c r="P11" s="16">
        <f>GDPperCapita!P11/GDPperCapita!$K11*100</f>
        <v>115.09572718402468</v>
      </c>
      <c r="Q11" s="16">
        <f>GDPperCapita!Q11/GDPperCapita!$K11*100</f>
        <v>119.32459274932268</v>
      </c>
      <c r="R11" s="23">
        <f>GDPperCapita!R11/GDPperCapita!$K11*100</f>
        <v>127.23022228304896</v>
      </c>
      <c r="S11" s="16"/>
      <c r="T11" s="16"/>
      <c r="U11" s="23"/>
      <c r="V11" s="24"/>
      <c r="W11" s="24"/>
      <c r="X11" s="25"/>
    </row>
    <row r="12" spans="1:24">
      <c r="A12" s="7" t="s">
        <v>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0"/>
      <c r="T12" s="20"/>
      <c r="U12" s="19"/>
      <c r="X12" s="5"/>
    </row>
    <row r="13" spans="1:24" ht="19" thickBot="1">
      <c r="A13" s="10" t="s">
        <v>24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3"/>
      <c r="T13" s="3"/>
      <c r="U13" s="4"/>
      <c r="V13" s="6"/>
      <c r="W13" s="3"/>
      <c r="X13" s="4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216F-393F-1142-BEA7-74BEEC228ED3}">
  <sheetPr>
    <pageSetUpPr fitToPage="1"/>
  </sheetPr>
  <dimension ref="A1:X13"/>
  <sheetViews>
    <sheetView zoomScaleNormal="100" workbookViewId="0">
      <selection activeCell="T17" sqref="T17"/>
    </sheetView>
  </sheetViews>
  <sheetFormatPr baseColWidth="10" defaultRowHeight="18"/>
  <cols>
    <col min="1" max="1" width="14.6640625" customWidth="1"/>
    <col min="2" max="17" width="9.5" bestFit="1" customWidth="1"/>
    <col min="18" max="18" width="9.1640625" customWidth="1"/>
    <col min="19" max="19" width="9.6640625" customWidth="1"/>
    <col min="20" max="20" width="9.5" customWidth="1"/>
    <col min="21" max="21" width="9.5" bestFit="1" customWidth="1"/>
    <col min="23" max="23" width="11.83203125" customWidth="1"/>
  </cols>
  <sheetData>
    <row r="1" spans="1:24" ht="18" customHeight="1" thickBot="1">
      <c r="A1" s="4" t="s">
        <v>35</v>
      </c>
      <c r="B1" s="6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4">
        <v>2017</v>
      </c>
      <c r="S1" s="3" t="s">
        <v>22</v>
      </c>
      <c r="T1" s="3" t="s">
        <v>24</v>
      </c>
      <c r="U1" s="4" t="s">
        <v>25</v>
      </c>
      <c r="V1" s="12" t="s">
        <v>31</v>
      </c>
      <c r="W1" s="13" t="s">
        <v>26</v>
      </c>
      <c r="X1" s="14" t="s">
        <v>27</v>
      </c>
    </row>
    <row r="2" spans="1:24">
      <c r="A2" s="5" t="s">
        <v>4</v>
      </c>
      <c r="B2" s="29">
        <f>GDP!B2/GDP!B$12</f>
        <v>1.3902391119269469E-2</v>
      </c>
      <c r="C2" s="29">
        <f>GDP!C2/GDP!C$12</f>
        <v>1.4948744879906077E-2</v>
      </c>
      <c r="D2" s="29">
        <f>GDP!D2/GDP!D$12</f>
        <v>1.6932854661759651E-2</v>
      </c>
      <c r="E2" s="29">
        <f>GDP!E2/GDP!E$12</f>
        <v>1.8502978938835981E-2</v>
      </c>
      <c r="F2" s="29">
        <f>GDP!F2/GDP!F$12</f>
        <v>1.9507023595702933E-2</v>
      </c>
      <c r="G2" s="29">
        <f>GDP!G2/GDP!G$12</f>
        <v>1.949149276088041E-2</v>
      </c>
      <c r="H2" s="29">
        <f>GDP!H2/GDP!H$12</f>
        <v>2.129734577775946E-2</v>
      </c>
      <c r="I2" s="29">
        <f>GDP!I2/GDP!I$12</f>
        <v>2.2113619717185291E-2</v>
      </c>
      <c r="J2" s="29">
        <f>GDP!J2/GDP!J$12</f>
        <v>2.1624029639281478E-2</v>
      </c>
      <c r="K2" s="29">
        <f>GDP!K2/GDP!K$12</f>
        <v>2.5388470109109128E-2</v>
      </c>
      <c r="L2" s="29">
        <f>GDP!L2/GDP!L$12</f>
        <v>2.811889629325897E-2</v>
      </c>
      <c r="M2" s="29">
        <f>GDP!M2/GDP!M$12</f>
        <v>2.8594147822482062E-2</v>
      </c>
      <c r="N2" s="29">
        <f>GDP!N2/GDP!N$12</f>
        <v>2.6990331111602383E-2</v>
      </c>
      <c r="O2" s="29">
        <f>GDP!O2/GDP!O$12</f>
        <v>2.4966619794014284E-2</v>
      </c>
      <c r="P2" s="29">
        <f>GDP!P2/GDP!P$12</f>
        <v>2.1725553591365836E-2</v>
      </c>
      <c r="Q2" s="29">
        <f>GDP!Q2/GDP!Q$12</f>
        <v>2.1747451713963334E-2</v>
      </c>
      <c r="R2" s="36">
        <f>GDP!R2/GDP!R$12</f>
        <v>2.2568738599461773E-2</v>
      </c>
      <c r="S2" s="16"/>
      <c r="T2" s="16"/>
      <c r="U2" s="19"/>
      <c r="V2" s="15"/>
      <c r="W2" s="15"/>
      <c r="X2" s="17"/>
    </row>
    <row r="3" spans="1:24">
      <c r="A3" s="5" t="s">
        <v>8</v>
      </c>
      <c r="B3" s="29">
        <f>GDP!B3/GDP!B$12</f>
        <v>2.7187342861974023E-2</v>
      </c>
      <c r="C3" s="29">
        <f>GDP!C3/GDP!C$12</f>
        <v>2.6709574406040909E-2</v>
      </c>
      <c r="D3" s="29">
        <f>GDP!D3/GDP!D$12</f>
        <v>2.8015704531341144E-2</v>
      </c>
      <c r="E3" s="29">
        <f>GDP!E3/GDP!E$12</f>
        <v>2.8870820964882901E-2</v>
      </c>
      <c r="F3" s="29">
        <f>GDP!F3/GDP!F$12</f>
        <v>3.1090835154442803E-2</v>
      </c>
      <c r="G3" s="29">
        <f>GDP!G3/GDP!G$12</f>
        <v>3.2858453775921573E-2</v>
      </c>
      <c r="H3" s="29">
        <f>GDP!H3/GDP!H$12</f>
        <v>3.296011424304645E-2</v>
      </c>
      <c r="I3" s="29">
        <f>GDP!I3/GDP!I$12</f>
        <v>3.2497250031457287E-2</v>
      </c>
      <c r="J3" s="29">
        <f>GDP!J3/GDP!J$12</f>
        <v>2.9725304034904698E-2</v>
      </c>
      <c r="K3" s="29">
        <f>GDP!K3/GDP!K$12</f>
        <v>3.2781621667110974E-2</v>
      </c>
      <c r="L3" s="29">
        <f>GDP!L3/GDP!L$12</f>
        <v>3.3278027075278195E-2</v>
      </c>
      <c r="M3" s="29">
        <f>GDP!M3/GDP!M$12</f>
        <v>3.3300279887957203E-2</v>
      </c>
      <c r="N3" s="29">
        <f>GDP!N3/GDP!N$12</f>
        <v>3.2808664722224753E-2</v>
      </c>
      <c r="O3" s="29">
        <f>GDP!O3/GDP!O$12</f>
        <v>3.0874434073981636E-2</v>
      </c>
      <c r="P3" s="29">
        <f>GDP!P3/GDP!P$12</f>
        <v>2.7482614806419239E-2</v>
      </c>
      <c r="Q3" s="29">
        <f>GDP!Q3/GDP!Q$12</f>
        <v>2.6412342054282913E-2</v>
      </c>
      <c r="R3" s="37">
        <f>GDP!R3/GDP!R$12</f>
        <v>2.704298463023402E-2</v>
      </c>
      <c r="S3" s="16"/>
      <c r="T3" s="16"/>
      <c r="U3" s="19"/>
      <c r="V3" s="15"/>
      <c r="W3" s="15"/>
      <c r="X3" s="17"/>
    </row>
    <row r="4" spans="1:24">
      <c r="A4" s="5" t="s">
        <v>9</v>
      </c>
      <c r="B4" s="29">
        <f>GDP!B4/GDP!B$12</f>
        <v>4.9622462624685913E-2</v>
      </c>
      <c r="C4" s="29">
        <f>GDP!C4/GDP!C$12</f>
        <v>5.2066547169176337E-2</v>
      </c>
      <c r="D4" s="29">
        <f>GDP!D4/GDP!D$12</f>
        <v>5.2460145417884997E-2</v>
      </c>
      <c r="E4" s="29">
        <f>GDP!E4/GDP!E$12</f>
        <v>5.5480974038098062E-2</v>
      </c>
      <c r="F4" s="29">
        <f>GDP!F4/GDP!F$12</f>
        <v>6.1384427822449378E-2</v>
      </c>
      <c r="G4" s="29">
        <f>GDP!G4/GDP!G$12</f>
        <v>6.9298281132018497E-2</v>
      </c>
      <c r="H4" s="29">
        <f>GDP!H4/GDP!H$12</f>
        <v>8.0353038047972378E-2</v>
      </c>
      <c r="I4" s="29">
        <f>GDP!I4/GDP!I$12</f>
        <v>9.659105856282324E-2</v>
      </c>
      <c r="J4" s="29">
        <f>GDP!J4/GDP!J$12</f>
        <v>0.11103329528367002</v>
      </c>
      <c r="K4" s="29">
        <f>GDP!K4/GDP!K$12</f>
        <v>0.12325341416685745</v>
      </c>
      <c r="L4" s="29">
        <f>GDP!L4/GDP!L$12</f>
        <v>0.13994977616993814</v>
      </c>
      <c r="M4" s="29">
        <f>GDP!M4/GDP!M$12</f>
        <v>0.1564417628660778</v>
      </c>
      <c r="N4" s="29">
        <f>GDP!N4/GDP!N$12</f>
        <v>0.17155523327035452</v>
      </c>
      <c r="O4" s="29">
        <f>GDP!O4/GDP!O$12</f>
        <v>0.18076628172612433</v>
      </c>
      <c r="P4" s="29">
        <f>GDP!P4/GDP!P$12</f>
        <v>0.19782020756504382</v>
      </c>
      <c r="Q4" s="29">
        <f>GDP!Q4/GDP!Q$12</f>
        <v>0.19299462608223764</v>
      </c>
      <c r="R4" s="37">
        <f>GDP!R4/GDP!R$12</f>
        <v>0.19655321341807563</v>
      </c>
      <c r="S4" s="16"/>
      <c r="T4" s="16"/>
      <c r="U4" s="19"/>
      <c r="V4" s="15"/>
      <c r="W4" s="15"/>
      <c r="X4" s="17"/>
    </row>
    <row r="5" spans="1:24">
      <c r="A5" s="5" t="s">
        <v>10</v>
      </c>
      <c r="B5" s="29">
        <f>GDP!B5/GDP!B$12</f>
        <v>1.8235727160022537E-2</v>
      </c>
      <c r="C5" s="29">
        <f>GDP!C5/GDP!C$12</f>
        <v>1.8457375851322708E-2</v>
      </c>
      <c r="D5" s="29">
        <f>GDP!D5/GDP!D$12</f>
        <v>1.9412606727992106E-2</v>
      </c>
      <c r="E5" s="29">
        <f>GDP!E5/GDP!E$12</f>
        <v>2.0360881241177162E-2</v>
      </c>
      <c r="F5" s="29">
        <f>GDP!F5/GDP!F$12</f>
        <v>2.2179484844589429E-2</v>
      </c>
      <c r="G5" s="29">
        <f>GDP!G5/GDP!G$12</f>
        <v>2.3707750403962065E-2</v>
      </c>
      <c r="H5" s="29">
        <f>GDP!H5/GDP!H$12</f>
        <v>2.7869151286136474E-2</v>
      </c>
      <c r="I5" s="29">
        <f>GDP!I5/GDP!I$12</f>
        <v>2.5679715400440607E-2</v>
      </c>
      <c r="J5" s="29">
        <f>GDP!J5/GDP!J$12</f>
        <v>2.9600020673163831E-2</v>
      </c>
      <c r="K5" s="29">
        <f>GDP!K5/GDP!K$12</f>
        <v>3.4711728346663306E-2</v>
      </c>
      <c r="L5" s="29">
        <f>GDP!L5/GDP!L$12</f>
        <v>3.3918136902161278E-2</v>
      </c>
      <c r="M5" s="29">
        <f>GDP!M5/GDP!M$12</f>
        <v>3.3361393744952929E-2</v>
      </c>
      <c r="N5" s="29">
        <f>GDP!N5/GDP!N$12</f>
        <v>3.3059613677490815E-2</v>
      </c>
      <c r="O5" s="29">
        <f>GDP!O5/GDP!O$12</f>
        <v>3.4990222223320419E-2</v>
      </c>
      <c r="P5" s="29">
        <f>GDP!P5/GDP!P$12</f>
        <v>3.7046920639216878E-2</v>
      </c>
      <c r="Q5" s="29">
        <f>GDP!Q5/GDP!Q$12</f>
        <v>3.910091807588597E-2</v>
      </c>
      <c r="R5" s="37">
        <f>GDP!R5/GDP!R$12</f>
        <v>4.2572517647828684E-2</v>
      </c>
      <c r="S5" s="16"/>
      <c r="T5" s="16"/>
      <c r="U5" s="19"/>
      <c r="V5" s="15"/>
      <c r="W5" s="15"/>
      <c r="X5" s="17"/>
    </row>
    <row r="6" spans="1:24">
      <c r="A6" s="5" t="s">
        <v>11</v>
      </c>
      <c r="B6" s="29">
        <f>GDP!B6/GDP!B$12</f>
        <v>0.15888405327315969</v>
      </c>
      <c r="C6" s="29">
        <f>GDP!C6/GDP!C$12</f>
        <v>0.14501504995301678</v>
      </c>
      <c r="D6" s="29">
        <f>GDP!D6/GDP!D$12</f>
        <v>0.1395636421194443</v>
      </c>
      <c r="E6" s="29">
        <f>GDP!E6/GDP!E$12</f>
        <v>0.13586834683743659</v>
      </c>
      <c r="F6" s="29">
        <f>GDP!F6/GDP!F$12</f>
        <v>0.12643285832275719</v>
      </c>
      <c r="G6" s="29">
        <f>GDP!G6/GDP!G$12</f>
        <v>0.11316298230999733</v>
      </c>
      <c r="H6" s="29">
        <f>GDP!H6/GDP!H$12</f>
        <v>0.10158761242661316</v>
      </c>
      <c r="I6" s="29">
        <f>GDP!I6/GDP!I$12</f>
        <v>0.10568784583343001</v>
      </c>
      <c r="J6" s="29">
        <f>GDP!J6/GDP!J$12</f>
        <v>0.11341153292853881</v>
      </c>
      <c r="K6" s="29">
        <f>GDP!K6/GDP!K$12</f>
        <v>0.1158120490531583</v>
      </c>
      <c r="L6" s="29">
        <f>GDP!L6/GDP!L$12</f>
        <v>0.1145603654823385</v>
      </c>
      <c r="M6" s="29">
        <f>GDP!M6/GDP!M$12</f>
        <v>0.11323245883991771</v>
      </c>
      <c r="N6" s="29">
        <f>GDP!N6/GDP!N$12</f>
        <v>9.1799474584750157E-2</v>
      </c>
      <c r="O6" s="29">
        <f>GDP!O6/GDP!O$12</f>
        <v>8.3230256739822719E-2</v>
      </c>
      <c r="P6" s="29">
        <f>GDP!P6/GDP!P$12</f>
        <v>7.7445292852229036E-2</v>
      </c>
      <c r="Q6" s="29">
        <f>GDP!Q6/GDP!Q$12</f>
        <v>8.5132012953564859E-2</v>
      </c>
      <c r="R6" s="37">
        <f>GDP!R6/GDP!R$12</f>
        <v>7.9723229695794789E-2</v>
      </c>
      <c r="S6" s="16"/>
      <c r="T6" s="16"/>
      <c r="U6" s="19"/>
      <c r="V6" s="15"/>
      <c r="W6" s="15"/>
      <c r="X6" s="17"/>
    </row>
    <row r="7" spans="1:24">
      <c r="A7" s="5" t="s">
        <v>12</v>
      </c>
      <c r="B7" s="29">
        <f>GDP!B7/GDP!B$12</f>
        <v>1.967986484560693E-2</v>
      </c>
      <c r="C7" s="29">
        <f>GDP!C7/GDP!C$12</f>
        <v>2.1461657639161625E-2</v>
      </c>
      <c r="D7" s="29">
        <f>GDP!D7/GDP!D$12</f>
        <v>2.1363665231147959E-2</v>
      </c>
      <c r="E7" s="29">
        <f>GDP!E7/GDP!E$12</f>
        <v>2.1582439871773027E-2</v>
      </c>
      <c r="F7" s="29">
        <f>GDP!F7/GDP!F$12</f>
        <v>2.3878909325697858E-2</v>
      </c>
      <c r="G7" s="29">
        <f>GDP!G7/GDP!G$12</f>
        <v>2.5273391438659479E-2</v>
      </c>
      <c r="H7" s="29">
        <f>GDP!H7/GDP!H$12</f>
        <v>2.5258828527301533E-2</v>
      </c>
      <c r="I7" s="29">
        <f>GDP!I7/GDP!I$12</f>
        <v>2.1025065590373784E-2</v>
      </c>
      <c r="J7" s="29">
        <f>GDP!J7/GDP!J$12</f>
        <v>1.9553114530498274E-2</v>
      </c>
      <c r="K7" s="29">
        <f>GDP!K7/GDP!K$12</f>
        <v>2.2237542560958199E-2</v>
      </c>
      <c r="L7" s="29">
        <f>GDP!L7/GDP!L$12</f>
        <v>2.2372010547104776E-2</v>
      </c>
      <c r="M7" s="29">
        <f>GDP!M7/GDP!M$12</f>
        <v>2.2320923575679774E-2</v>
      </c>
      <c r="N7" s="29">
        <f>GDP!N7/GDP!N$12</f>
        <v>2.3246786628362794E-2</v>
      </c>
      <c r="O7" s="29">
        <f>GDP!O7/GDP!O$12</f>
        <v>2.4217662897567292E-2</v>
      </c>
      <c r="P7" s="29">
        <f>GDP!P7/GDP!P$12</f>
        <v>2.4366125903621253E-2</v>
      </c>
      <c r="Q7" s="29">
        <f>GDP!Q7/GDP!Q$12</f>
        <v>2.4331987115090097E-2</v>
      </c>
      <c r="R7" s="37">
        <f>GDP!R7/GDP!R$12</f>
        <v>2.5201148438075142E-2</v>
      </c>
      <c r="S7" s="16"/>
      <c r="T7" s="16"/>
      <c r="U7" s="19"/>
      <c r="V7" s="15"/>
      <c r="W7" s="15"/>
      <c r="X7" s="17"/>
    </row>
    <row r="8" spans="1:24">
      <c r="A8" s="5" t="s">
        <v>13</v>
      </c>
      <c r="B8" s="29">
        <f>GDP!B8/GDP!B$12</f>
        <v>6.0038927773179276E-2</v>
      </c>
      <c r="C8" s="29">
        <f>GDP!C8/GDP!C$12</f>
        <v>6.2578978555468803E-2</v>
      </c>
      <c r="D8" s="29">
        <f>GDP!D8/GDP!D$12</f>
        <v>6.4220932315828178E-2</v>
      </c>
      <c r="E8" s="29">
        <f>GDP!E8/GDP!E$12</f>
        <v>6.7852768155638066E-2</v>
      </c>
      <c r="F8" s="29">
        <f>GDP!F8/GDP!F$12</f>
        <v>6.7208158428613954E-2</v>
      </c>
      <c r="G8" s="29">
        <f>GDP!G8/GDP!G$12</f>
        <v>6.7466292032530989E-2</v>
      </c>
      <c r="H8" s="29">
        <f>GDP!H8/GDP!H$12</f>
        <v>6.9415267993151578E-2</v>
      </c>
      <c r="I8" s="29">
        <f>GDP!I8/GDP!I$12</f>
        <v>6.1566631810165924E-2</v>
      </c>
      <c r="J8" s="29">
        <f>GDP!J8/GDP!J$12</f>
        <v>5.2102551379727739E-2</v>
      </c>
      <c r="K8" s="29">
        <f>GDP!K8/GDP!K$12</f>
        <v>4.9885873251417967E-2</v>
      </c>
      <c r="L8" s="29">
        <f>GDP!L8/GDP!L$12</f>
        <v>4.9039408271722248E-2</v>
      </c>
      <c r="M8" s="29">
        <f>GDP!M8/GDP!M$12</f>
        <v>4.8867027035196853E-2</v>
      </c>
      <c r="N8" s="29">
        <f>GDP!N8/GDP!N$12</f>
        <v>4.9060146841639854E-2</v>
      </c>
      <c r="O8" s="29">
        <f>GDP!O8/GDP!O$12</f>
        <v>5.21012970937514E-2</v>
      </c>
      <c r="P8" s="29">
        <f>GDP!P8/GDP!P$12</f>
        <v>5.1050019171995357E-2</v>
      </c>
      <c r="Q8" s="29">
        <f>GDP!Q8/GDP!Q$12</f>
        <v>4.5903656713436471E-2</v>
      </c>
      <c r="R8" s="37">
        <f>GDP!R8/GDP!R$12</f>
        <v>4.299951739425617E-2</v>
      </c>
      <c r="S8" s="16"/>
      <c r="T8" s="16"/>
      <c r="U8" s="19"/>
      <c r="V8" s="15"/>
      <c r="W8" s="15"/>
      <c r="X8" s="17"/>
    </row>
    <row r="9" spans="1:24">
      <c r="A9" s="5" t="s">
        <v>14</v>
      </c>
      <c r="B9" s="29">
        <f>GDP!B9/GDP!B$12</f>
        <v>0.39067420658449409</v>
      </c>
      <c r="C9" s="29">
        <f>GDP!C9/GDP!C$12</f>
        <v>0.38539614510469944</v>
      </c>
      <c r="D9" s="29">
        <f>GDP!D9/GDP!D$12</f>
        <v>0.35971159783400453</v>
      </c>
      <c r="E9" s="29">
        <f>GDP!E9/GDP!E$12</f>
        <v>0.34463136804662559</v>
      </c>
      <c r="F9" s="29">
        <f>GDP!F9/GDP!F$12</f>
        <v>0.3466067941618326</v>
      </c>
      <c r="G9" s="29">
        <f>GDP!G9/GDP!G$12</f>
        <v>0.34507099088898785</v>
      </c>
      <c r="H9" s="29">
        <f>GDP!H9/GDP!H$12</f>
        <v>0.32514853535426941</v>
      </c>
      <c r="I9" s="29">
        <f>GDP!I9/GDP!I$12</f>
        <v>0.30865320917353511</v>
      </c>
      <c r="J9" s="29">
        <f>GDP!J9/GDP!J$12</f>
        <v>0.31323929703091657</v>
      </c>
      <c r="K9" s="29">
        <f>GDP!K9/GDP!K$12</f>
        <v>0.30460178579515679</v>
      </c>
      <c r="L9" s="29">
        <f>GDP!L9/GDP!L$12</f>
        <v>0.28917224227039706</v>
      </c>
      <c r="M9" s="29">
        <f>GDP!M9/GDP!M$12</f>
        <v>0.29565836244105903</v>
      </c>
      <c r="N9" s="29">
        <f>GDP!N9/GDP!N$12</f>
        <v>0.29886010345350206</v>
      </c>
      <c r="O9" s="29">
        <f>GDP!O9/GDP!O$12</f>
        <v>0.30066294362316059</v>
      </c>
      <c r="P9" s="29">
        <f>GDP!P9/GDP!P$12</f>
        <v>0.32104810197246003</v>
      </c>
      <c r="Q9" s="29">
        <f>GDP!Q9/GDP!Q$12</f>
        <v>0.3217280505003221</v>
      </c>
      <c r="R9" s="37">
        <f>GDP!R9/GDP!R$12</f>
        <v>0.31877172748317018</v>
      </c>
      <c r="S9" s="16"/>
      <c r="T9" s="16"/>
      <c r="U9" s="19"/>
      <c r="V9" s="15"/>
      <c r="W9" s="15"/>
      <c r="X9" s="17"/>
    </row>
    <row r="10" spans="1:24">
      <c r="A10" s="5" t="s">
        <v>15</v>
      </c>
      <c r="B10" s="29">
        <f>GDP!B10/GDP!B$12</f>
        <v>0.24319613114642735</v>
      </c>
      <c r="C10" s="29">
        <f>GDP!C10/GDP!C$12</f>
        <v>0.25321384289093007</v>
      </c>
      <c r="D10" s="29">
        <f>GDP!D10/GDP!D$12</f>
        <v>0.27792818802516767</v>
      </c>
      <c r="E10" s="29">
        <f>GDP!E10/GDP!E$12</f>
        <v>0.28632716919137263</v>
      </c>
      <c r="F10" s="29">
        <f>GDP!F10/GDP!F$12</f>
        <v>0.28019983970603113</v>
      </c>
      <c r="G10" s="29">
        <f>GDP!G10/GDP!G$12</f>
        <v>0.27932261015308435</v>
      </c>
      <c r="H10" s="29">
        <f>GDP!H10/GDP!H$12</f>
        <v>0.29001324589014948</v>
      </c>
      <c r="I10" s="29">
        <f>GDP!I10/GDP!I$12</f>
        <v>0.29764471283329985</v>
      </c>
      <c r="J10" s="29">
        <f>GDP!J10/GDP!J$12</f>
        <v>0.28069814158749862</v>
      </c>
      <c r="K10" s="29">
        <f>GDP!K10/GDP!K$12</f>
        <v>0.25752424549594871</v>
      </c>
      <c r="L10" s="29">
        <f>GDP!L10/GDP!L$12</f>
        <v>0.25384815218126006</v>
      </c>
      <c r="M10" s="29">
        <f>GDP!M10/GDP!M$12</f>
        <v>0.23106477588765553</v>
      </c>
      <c r="N10" s="29">
        <f>GDP!N10/GDP!N$12</f>
        <v>0.23515361124342485</v>
      </c>
      <c r="O10" s="29">
        <f>GDP!O10/GDP!O$12</f>
        <v>0.23200451182739995</v>
      </c>
      <c r="P10" s="29">
        <f>GDP!P10/GDP!P$12</f>
        <v>0.20592730078041299</v>
      </c>
      <c r="Q10" s="29">
        <f>GDP!Q10/GDP!Q$12</f>
        <v>0.20570167289849614</v>
      </c>
      <c r="R10" s="37">
        <f>GDP!R10/GDP!R$12</f>
        <v>0.20665953391736802</v>
      </c>
      <c r="S10" s="16"/>
      <c r="T10" s="16"/>
      <c r="U10" s="19"/>
      <c r="V10" s="15"/>
      <c r="W10" s="15"/>
      <c r="X10" s="17"/>
    </row>
    <row r="11" spans="1:24" ht="19" thickBot="1">
      <c r="A11" s="5" t="s">
        <v>16</v>
      </c>
      <c r="B11" s="29">
        <f>GDP!B11/GDP!B$12</f>
        <v>1.857889261118081E-2</v>
      </c>
      <c r="C11" s="29">
        <f>GDP!C11/GDP!C$12</f>
        <v>2.0152083550277127E-2</v>
      </c>
      <c r="D11" s="29">
        <f>GDP!D11/GDP!D$12</f>
        <v>2.0390663135429404E-2</v>
      </c>
      <c r="E11" s="29">
        <f>GDP!E11/GDP!E$12</f>
        <v>2.0522252714160107E-2</v>
      </c>
      <c r="F11" s="29">
        <f>GDP!F11/GDP!F$12</f>
        <v>2.1511668637882793E-2</v>
      </c>
      <c r="G11" s="29">
        <f>GDP!G11/GDP!G$12</f>
        <v>2.4347755103957553E-2</v>
      </c>
      <c r="H11" s="29">
        <f>GDP!H11/GDP!H$12</f>
        <v>2.6096860453600084E-2</v>
      </c>
      <c r="I11" s="29">
        <f>GDP!I11/GDP!I$12</f>
        <v>2.854089104728897E-2</v>
      </c>
      <c r="J11" s="29">
        <f>GDP!J11/GDP!J$12</f>
        <v>2.9012712911799951E-2</v>
      </c>
      <c r="K11" s="29">
        <f>GDP!K11/GDP!K$12</f>
        <v>3.3803269553619071E-2</v>
      </c>
      <c r="L11" s="29">
        <f>GDP!L11/GDP!L$12</f>
        <v>3.5742984806540687E-2</v>
      </c>
      <c r="M11" s="29">
        <f>GDP!M11/GDP!M$12</f>
        <v>3.7158867899021147E-2</v>
      </c>
      <c r="N11" s="29">
        <f>GDP!N11/GDP!N$12</f>
        <v>3.7466034466647827E-2</v>
      </c>
      <c r="O11" s="29">
        <f>GDP!O11/GDP!O$12</f>
        <v>3.6185770000857272E-2</v>
      </c>
      <c r="P11" s="29">
        <f>GDP!P11/GDP!P$12</f>
        <v>3.6087862717235623E-2</v>
      </c>
      <c r="Q11" s="29">
        <f>GDP!Q11/GDP!Q$12</f>
        <v>3.6947281892720563E-2</v>
      </c>
      <c r="R11" s="38">
        <f>GDP!R11/GDP!R$12</f>
        <v>3.7907388775735566E-2</v>
      </c>
      <c r="S11" s="16"/>
      <c r="T11" s="16"/>
      <c r="U11" s="23"/>
      <c r="V11" s="24"/>
      <c r="W11" s="24"/>
      <c r="X11" s="25"/>
    </row>
    <row r="12" spans="1:24">
      <c r="A12" s="7" t="s">
        <v>22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1"/>
      <c r="S12" s="20"/>
      <c r="T12" s="20"/>
      <c r="U12" s="19"/>
      <c r="X12" s="5"/>
    </row>
    <row r="13" spans="1:24" ht="19" thickBot="1">
      <c r="A13" s="10" t="s">
        <v>24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  <c r="S13" s="3"/>
      <c r="T13" s="3"/>
      <c r="U13" s="4"/>
      <c r="V13" s="6"/>
      <c r="W13" s="3"/>
      <c r="X13" s="4"/>
    </row>
  </sheetData>
  <phoneticPr fontId="1"/>
  <pageMargins left="0.7" right="0.7" top="0.75" bottom="0.75" header="0.3" footer="0.3"/>
  <pageSetup paperSize="9" scale="7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ワークシート</vt:lpstr>
      </vt:variant>
      <vt:variant>
        <vt:i4>8</vt:i4>
      </vt:variant>
      <vt:variant>
        <vt:lpstr>グラフ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16" baseType="lpstr">
      <vt:lpstr>GDP</vt:lpstr>
      <vt:lpstr>Population</vt:lpstr>
      <vt:lpstr>GDPperCapita</vt:lpstr>
      <vt:lpstr>GDP_index</vt:lpstr>
      <vt:lpstr>GDP_index(2)</vt:lpstr>
      <vt:lpstr>population_index</vt:lpstr>
      <vt:lpstr>GDPperCapita_index</vt:lpstr>
      <vt:lpstr>GDP_share</vt:lpstr>
      <vt:lpstr>s1-9(1)</vt:lpstr>
      <vt:lpstr>s1-9(2)</vt:lpstr>
      <vt:lpstr>図11GDPの変化 </vt:lpstr>
      <vt:lpstr>図10GDPの変化</vt:lpstr>
      <vt:lpstr>GDP!Print_Area</vt:lpstr>
      <vt:lpstr>'GDP_index(2)'!Print_Area</vt:lpstr>
      <vt:lpstr>GDP_share!Print_Area</vt:lpstr>
      <vt:lpstr>GDPperCapita!Print_Area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高萩栄一郎</dc:creator>
  <cp:lastModifiedBy>笹川　高聖</cp:lastModifiedBy>
  <cp:lastPrinted>2021-11-29T21:25:59Z</cp:lastPrinted>
  <dcterms:created xsi:type="dcterms:W3CDTF">2019-02-26T07:01:48Z</dcterms:created>
  <dcterms:modified xsi:type="dcterms:W3CDTF">2021-11-29T22:00:18Z</dcterms:modified>
</cp:coreProperties>
</file>