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266" documentId="11_6A50082D187209664F93B723E9D6D5AA05D226B9" xr6:coauthVersionLast="47" xr6:coauthVersionMax="47" xr10:uidLastSave="{3120F438-6B8C-7A48-99FA-3D81BC1A4EAA}"/>
  <bookViews>
    <workbookView xWindow="1220" yWindow="500" windowWidth="27580" windowHeight="17500" xr2:uid="{00000000-000D-0000-FFFF-FFFF00000000}"/>
  </bookViews>
  <sheets>
    <sheet name="Sheet1" sheetId="1" r:id="rId1"/>
  </sheets>
  <definedNames>
    <definedName name="_xlnm.Print_Area" localSheetId="0">Sheet1!$B$26:$J$44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5" i="1"/>
  <c r="X6" i="1"/>
  <c r="X7" i="1"/>
  <c r="X8" i="1"/>
  <c r="X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4" i="1"/>
  <c r="O5" i="1"/>
  <c r="P5" i="1" s="1"/>
  <c r="T5" i="1"/>
  <c r="U5" i="1"/>
  <c r="O6" i="1"/>
  <c r="P6" i="1" s="1"/>
  <c r="T6" i="1"/>
  <c r="U6" i="1"/>
  <c r="O7" i="1"/>
  <c r="Q7" i="1" s="1"/>
  <c r="T7" i="1"/>
  <c r="U7" i="1"/>
  <c r="O8" i="1"/>
  <c r="R8" i="1" s="1"/>
  <c r="T8" i="1"/>
  <c r="U8" i="1"/>
  <c r="O9" i="1"/>
  <c r="Q9" i="1" s="1"/>
  <c r="T9" i="1"/>
  <c r="U9" i="1"/>
  <c r="O10" i="1"/>
  <c r="Q10" i="1" s="1"/>
  <c r="P10" i="1"/>
  <c r="T10" i="1"/>
  <c r="U10" i="1"/>
  <c r="O11" i="1"/>
  <c r="Q11" i="1" s="1"/>
  <c r="P11" i="1"/>
  <c r="R11" i="1"/>
  <c r="T11" i="1"/>
  <c r="U11" i="1"/>
  <c r="O12" i="1"/>
  <c r="Q12" i="1" s="1"/>
  <c r="T12" i="1"/>
  <c r="U12" i="1"/>
  <c r="O13" i="1"/>
  <c r="P13" i="1" s="1"/>
  <c r="T13" i="1"/>
  <c r="U13" i="1"/>
  <c r="O14" i="1"/>
  <c r="P14" i="1" s="1"/>
  <c r="T14" i="1"/>
  <c r="U14" i="1"/>
  <c r="O15" i="1"/>
  <c r="Q15" i="1" s="1"/>
  <c r="T15" i="1"/>
  <c r="U15" i="1"/>
  <c r="O16" i="1"/>
  <c r="R16" i="1" s="1"/>
  <c r="T16" i="1"/>
  <c r="U16" i="1"/>
  <c r="O17" i="1"/>
  <c r="Q17" i="1" s="1"/>
  <c r="T17" i="1"/>
  <c r="U17" i="1"/>
  <c r="O18" i="1"/>
  <c r="Q18" i="1" s="1"/>
  <c r="P18" i="1"/>
  <c r="R18" i="1"/>
  <c r="T18" i="1"/>
  <c r="U18" i="1"/>
  <c r="O19" i="1"/>
  <c r="Q19" i="1" s="1"/>
  <c r="T19" i="1"/>
  <c r="U19" i="1"/>
  <c r="O20" i="1"/>
  <c r="Q20" i="1" s="1"/>
  <c r="T20" i="1"/>
  <c r="U20" i="1"/>
  <c r="O21" i="1"/>
  <c r="P21" i="1" s="1"/>
  <c r="T21" i="1"/>
  <c r="U21" i="1"/>
  <c r="O22" i="1"/>
  <c r="P22" i="1" s="1"/>
  <c r="T22" i="1"/>
  <c r="U22" i="1"/>
  <c r="O23" i="1"/>
  <c r="Q23" i="1" s="1"/>
  <c r="T23" i="1"/>
  <c r="U23" i="1"/>
  <c r="O24" i="1"/>
  <c r="R24" i="1" s="1"/>
  <c r="T24" i="1"/>
  <c r="U24" i="1"/>
  <c r="U4" i="1"/>
  <c r="T4" i="1"/>
  <c r="O4" i="1"/>
  <c r="R4" i="1" s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K4" i="1"/>
  <c r="J4" i="1"/>
  <c r="I4" i="1"/>
  <c r="E24" i="1"/>
  <c r="H24" i="1" s="1"/>
  <c r="E5" i="1"/>
  <c r="G5" i="1" s="1"/>
  <c r="E6" i="1"/>
  <c r="G6" i="1" s="1"/>
  <c r="E7" i="1"/>
  <c r="G7" i="1" s="1"/>
  <c r="E8" i="1"/>
  <c r="F8" i="1" s="1"/>
  <c r="E9" i="1"/>
  <c r="F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F16" i="1" s="1"/>
  <c r="E17" i="1"/>
  <c r="F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4" i="1"/>
  <c r="H4" i="1" s="1"/>
  <c r="H23" i="1" l="1"/>
  <c r="P9" i="1"/>
  <c r="H7" i="1"/>
  <c r="P15" i="1"/>
  <c r="F23" i="1"/>
  <c r="P12" i="1"/>
  <c r="P19" i="1"/>
  <c r="R17" i="1"/>
  <c r="F6" i="1"/>
  <c r="F22" i="1"/>
  <c r="F7" i="1"/>
  <c r="F4" i="1"/>
  <c r="P17" i="1"/>
  <c r="H22" i="1"/>
  <c r="F24" i="1"/>
  <c r="H6" i="1"/>
  <c r="P23" i="1"/>
  <c r="R12" i="1"/>
  <c r="H13" i="1"/>
  <c r="H12" i="1"/>
  <c r="R20" i="1"/>
  <c r="P20" i="1"/>
  <c r="H21" i="1"/>
  <c r="P7" i="1"/>
  <c r="R21" i="1"/>
  <c r="R10" i="1"/>
  <c r="H5" i="1"/>
  <c r="H20" i="1"/>
  <c r="G24" i="1"/>
  <c r="F15" i="1"/>
  <c r="H15" i="1"/>
  <c r="Q4" i="1"/>
  <c r="F14" i="1"/>
  <c r="H14" i="1"/>
  <c r="R13" i="1"/>
  <c r="P8" i="1"/>
  <c r="R5" i="1"/>
  <c r="Q5" i="1"/>
  <c r="G17" i="1"/>
  <c r="R19" i="1"/>
  <c r="G9" i="1"/>
  <c r="G16" i="1"/>
  <c r="G8" i="1"/>
  <c r="F21" i="1"/>
  <c r="F13" i="1"/>
  <c r="F5" i="1"/>
  <c r="H19" i="1"/>
  <c r="H11" i="1"/>
  <c r="F20" i="1"/>
  <c r="F12" i="1"/>
  <c r="G4" i="1"/>
  <c r="H18" i="1"/>
  <c r="H10" i="1"/>
  <c r="Q8" i="1"/>
  <c r="F19" i="1"/>
  <c r="F11" i="1"/>
  <c r="H17" i="1"/>
  <c r="H9" i="1"/>
  <c r="Q24" i="1"/>
  <c r="Q16" i="1"/>
  <c r="F18" i="1"/>
  <c r="F10" i="1"/>
  <c r="H16" i="1"/>
  <c r="H8" i="1"/>
  <c r="P4" i="1"/>
  <c r="P24" i="1"/>
  <c r="P16" i="1"/>
  <c r="R9" i="1"/>
  <c r="R22" i="1"/>
  <c r="Q21" i="1"/>
  <c r="R14" i="1"/>
  <c r="Q13" i="1"/>
  <c r="R6" i="1"/>
  <c r="R23" i="1"/>
  <c r="Q22" i="1"/>
  <c r="R15" i="1"/>
  <c r="Q14" i="1"/>
  <c r="R7" i="1"/>
  <c r="Q6" i="1"/>
</calcChain>
</file>

<file path=xl/sharedStrings.xml><?xml version="1.0" encoding="utf-8"?>
<sst xmlns="http://schemas.openxmlformats.org/spreadsheetml/2006/main" count="50" uniqueCount="38">
  <si>
    <t>1980年人口</t>
    <rPh sb="4" eb="5">
      <t>ネン</t>
    </rPh>
    <rPh sb="5" eb="7">
      <t>ジンコウ</t>
    </rPh>
    <phoneticPr fontId="1"/>
  </si>
  <si>
    <t>２０１０年人口</t>
    <rPh sb="4" eb="5">
      <t>ネン</t>
    </rPh>
    <rPh sb="5" eb="7">
      <t>ジンコウ</t>
    </rPh>
    <phoneticPr fontId="1"/>
  </si>
  <si>
    <t>国名</t>
    <rPh sb="0" eb="2">
      <t>コクメイ</t>
    </rPh>
    <phoneticPr fontId="1"/>
  </si>
  <si>
    <t>若年</t>
    <rPh sb="0" eb="2">
      <t>ジャクネン</t>
    </rPh>
    <phoneticPr fontId="1"/>
  </si>
  <si>
    <t>生産</t>
    <rPh sb="0" eb="2">
      <t>セイサン</t>
    </rPh>
    <phoneticPr fontId="1"/>
  </si>
  <si>
    <t>老年</t>
    <rPh sb="0" eb="2">
      <t>ロウネン</t>
    </rPh>
    <phoneticPr fontId="1"/>
  </si>
  <si>
    <t>日本</t>
  </si>
  <si>
    <t>アメリカ</t>
  </si>
  <si>
    <t>カナダ</t>
  </si>
  <si>
    <t>イギリス</t>
  </si>
  <si>
    <t>ドイツ</t>
  </si>
  <si>
    <t>フランス</t>
  </si>
  <si>
    <t>イタリア</t>
  </si>
  <si>
    <t>スウェーデン</t>
  </si>
  <si>
    <t>ロシア</t>
  </si>
  <si>
    <t>中国</t>
  </si>
  <si>
    <t>香港</t>
  </si>
  <si>
    <t>韓国</t>
  </si>
  <si>
    <t>シンガポール</t>
  </si>
  <si>
    <t>マレーシア</t>
  </si>
  <si>
    <t>タイ</t>
  </si>
  <si>
    <t>インドネシア</t>
  </si>
  <si>
    <t>フィリピン</t>
  </si>
  <si>
    <t>インド</t>
  </si>
  <si>
    <t>オーストラリア</t>
  </si>
  <si>
    <t>ニュージーランド</t>
  </si>
  <si>
    <t>ブラジル</t>
  </si>
  <si>
    <t>全体</t>
    <rPh sb="0" eb="2">
      <t>ゼンタイ</t>
    </rPh>
    <phoneticPr fontId="2"/>
  </si>
  <si>
    <t>1980年人口割合</t>
    <rPh sb="5" eb="9">
      <t>ｚイ</t>
    </rPh>
    <phoneticPr fontId="2"/>
  </si>
  <si>
    <t>若年</t>
    <rPh sb="0" eb="2">
      <t>ジャクネｎン</t>
    </rPh>
    <phoneticPr fontId="2"/>
  </si>
  <si>
    <t>生産</t>
    <rPh sb="0" eb="2">
      <t>セイサｎン</t>
    </rPh>
    <phoneticPr fontId="2"/>
  </si>
  <si>
    <t>老年</t>
    <rPh sb="0" eb="2">
      <t>ロウネｎン</t>
    </rPh>
    <phoneticPr fontId="2"/>
  </si>
  <si>
    <t>若年+老年</t>
    <rPh sb="0" eb="2">
      <t>ジャクネｎン</t>
    </rPh>
    <rPh sb="3" eb="5">
      <t>ロウネｎン</t>
    </rPh>
    <phoneticPr fontId="2"/>
  </si>
  <si>
    <t>1980年
生産年齢何人で支えるか</t>
    <rPh sb="4" eb="5">
      <t>ネｎン</t>
    </rPh>
    <rPh sb="5" eb="9">
      <t>セイサンネンｒエ</t>
    </rPh>
    <rPh sb="9" eb="11">
      <t>ナンニｎン</t>
    </rPh>
    <rPh sb="12" eb="13">
      <t>ササエ</t>
    </rPh>
    <phoneticPr fontId="2"/>
  </si>
  <si>
    <t>2010年人口割合</t>
    <rPh sb="4" eb="5">
      <t>ネｎン</t>
    </rPh>
    <rPh sb="5" eb="9">
      <t>ジンコウワｒイ</t>
    </rPh>
    <phoneticPr fontId="2"/>
  </si>
  <si>
    <t>2010年
生産年齢何人で支えるか</t>
    <phoneticPr fontId="2"/>
  </si>
  <si>
    <t>人口の増加率
(1980→2010)</t>
    <phoneticPr fontId="2"/>
  </si>
  <si>
    <t>生産年齢</t>
    <rPh sb="0" eb="4">
      <t>セイサンン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</si>
</sst>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1" xfId="1" applyNumberFormat="1" applyFont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9" fontId="0" fillId="0" borderId="1" xfId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生産年齢人口の増加率</a:t>
            </a:r>
            <a:r>
              <a:rPr lang="en-US" altLang="ja-JP"/>
              <a:t>(1980</a:t>
            </a:r>
            <a:r>
              <a:rPr lang="ja-JP" altLang="en-US"/>
              <a:t>→</a:t>
            </a:r>
            <a:r>
              <a:rPr lang="en-US" altLang="ja-JP"/>
              <a:t>2010)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Sheet1!$A$4:$A$24</c:f>
              <c:strCache>
                <c:ptCount val="21"/>
                <c:pt idx="0">
                  <c:v>日本</c:v>
                </c:pt>
                <c:pt idx="1">
                  <c:v>アメリカ</c:v>
                </c:pt>
                <c:pt idx="2">
                  <c:v>カナダ</c:v>
                </c:pt>
                <c:pt idx="3">
                  <c:v>イギリス</c:v>
                </c:pt>
                <c:pt idx="4">
                  <c:v>ドイツ</c:v>
                </c:pt>
                <c:pt idx="5">
                  <c:v>フランス</c:v>
                </c:pt>
                <c:pt idx="6">
                  <c:v>イタリア</c:v>
                </c:pt>
                <c:pt idx="7">
                  <c:v>スウェーデン</c:v>
                </c:pt>
                <c:pt idx="8">
                  <c:v>ロシア</c:v>
                </c:pt>
                <c:pt idx="9">
                  <c:v>中国</c:v>
                </c:pt>
                <c:pt idx="10">
                  <c:v>香港</c:v>
                </c:pt>
                <c:pt idx="11">
                  <c:v>韓国</c:v>
                </c:pt>
                <c:pt idx="12">
                  <c:v>シンガポール</c:v>
                </c:pt>
                <c:pt idx="13">
                  <c:v>マレーシア</c:v>
                </c:pt>
                <c:pt idx="14">
                  <c:v>タイ</c:v>
                </c:pt>
                <c:pt idx="15">
                  <c:v>インドネシア</c:v>
                </c:pt>
                <c:pt idx="16">
                  <c:v>フィリピン</c:v>
                </c:pt>
                <c:pt idx="17">
                  <c:v>インド</c:v>
                </c:pt>
                <c:pt idx="18">
                  <c:v>オーストラリア</c:v>
                </c:pt>
                <c:pt idx="19">
                  <c:v>ニュージーランド</c:v>
                </c:pt>
                <c:pt idx="20">
                  <c:v>ブラジル</c:v>
                </c:pt>
              </c:strCache>
            </c:strRef>
          </c:cat>
          <c:val>
            <c:numRef>
              <c:f>Sheet1!$X$4:$X$24</c:f>
              <c:numCache>
                <c:formatCode>0%</c:formatCode>
                <c:ptCount val="21"/>
                <c:pt idx="0">
                  <c:v>3.59456207276172E-2</c:v>
                </c:pt>
                <c:pt idx="1">
                  <c:v>0.36558885072446601</c:v>
                </c:pt>
                <c:pt idx="2">
                  <c:v>0.42041356095215199</c:v>
                </c:pt>
                <c:pt idx="3">
                  <c:v>0.13596162909978093</c:v>
                </c:pt>
                <c:pt idx="4">
                  <c:v>5.4860088365243032E-2</c:v>
                </c:pt>
                <c:pt idx="5">
                  <c:v>0.18624165962530226</c:v>
                </c:pt>
                <c:pt idx="6">
                  <c:v>9.6710944188230119E-2</c:v>
                </c:pt>
                <c:pt idx="7">
                  <c:v>0.14827327327327322</c:v>
                </c:pt>
                <c:pt idx="8">
                  <c:v>9.1847210609315999E-2</c:v>
                </c:pt>
                <c:pt idx="9">
                  <c:v>0.66350203195943958</c:v>
                </c:pt>
                <c:pt idx="10">
                  <c:v>0.53843938957673476</c:v>
                </c:pt>
                <c:pt idx="11">
                  <c:v>0.49736108131302292</c:v>
                </c:pt>
                <c:pt idx="12">
                  <c:v>1.2726168791742563</c:v>
                </c:pt>
                <c:pt idx="13">
                  <c:v>1.3201158106747233</c:v>
                </c:pt>
                <c:pt idx="14">
                  <c:v>0.80391214317408677</c:v>
                </c:pt>
                <c:pt idx="15">
                  <c:v>0.93744308650850705</c:v>
                </c:pt>
                <c:pt idx="16">
                  <c:v>1.2556773066539622</c:v>
                </c:pt>
                <c:pt idx="17">
                  <c:v>0.98403726146332637</c:v>
                </c:pt>
                <c:pt idx="18">
                  <c:v>0.57072763336465182</c:v>
                </c:pt>
                <c:pt idx="19">
                  <c:v>0.46421370967741926</c:v>
                </c:pt>
                <c:pt idx="20">
                  <c:v>0.86530016715301583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C-EE46-BBBC-8FF9F7983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61632"/>
        <c:axId val="796363280"/>
      </c:barChart>
      <c:catAx>
        <c:axId val="7963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363280"/>
        <c:crosses val="autoZero"/>
        <c:auto val="1"/>
        <c:lblAlgn val="ctr"/>
        <c:lblOffset val="100"/>
        <c:noMultiLvlLbl val="0"/>
      </c:catAx>
      <c:valAx>
        <c:axId val="7963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63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日本，アメリカ，イギリス，ドイツ，フランスの </a:t>
            </a:r>
            <a:r>
              <a:rPr lang="en-US" altLang="ja-JP"/>
              <a:t>2010 </a:t>
            </a:r>
            <a:r>
              <a:rPr lang="ja-JP" altLang="en-US"/>
              <a:t>年の人口構成</a:t>
            </a:r>
            <a:endParaRPr lang="en-US" altLang="ja-JP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(2010</a:t>
            </a:r>
            <a:r>
              <a:rPr lang="ja-JP" altLang="en-US"/>
              <a:t>年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0358945364142046E-2"/>
          <c:y val="0.29705668370401073"/>
          <c:w val="0.85883328205938358"/>
          <c:h val="0.67151939340915723"/>
        </c:manualLayout>
      </c:layout>
      <c:barChart>
        <c:barDir val="bar"/>
        <c:grouping val="percentStacked"/>
        <c:varyColors val="0"/>
        <c:ser>
          <c:idx val="0"/>
          <c:order val="0"/>
          <c:tx>
            <c:v>若年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(Sheet1!$A$4:$A$5,Sheet1!$A$7:$A$9)</c:f>
              <c:strCache>
                <c:ptCount val="5"/>
                <c:pt idx="0">
                  <c:v>日本</c:v>
                </c:pt>
                <c:pt idx="1">
                  <c:v>アメリカ</c:v>
                </c:pt>
                <c:pt idx="2">
                  <c:v>イギリス</c:v>
                </c:pt>
                <c:pt idx="3">
                  <c:v>ドイツ</c:v>
                </c:pt>
                <c:pt idx="4">
                  <c:v>フランス</c:v>
                </c:pt>
              </c:strCache>
            </c:strRef>
          </c:cat>
          <c:val>
            <c:numRef>
              <c:f>(Sheet1!$P$4:$P$5,Sheet1!$P$7:$P$9)</c:f>
              <c:numCache>
                <c:formatCode>0.00%</c:formatCode>
                <c:ptCount val="5"/>
                <c:pt idx="0">
                  <c:v>0.13358253777581083</c:v>
                </c:pt>
                <c:pt idx="1">
                  <c:v>0.20077065828135471</c:v>
                </c:pt>
                <c:pt idx="2">
                  <c:v>0.17365723128506028</c:v>
                </c:pt>
                <c:pt idx="3">
                  <c:v>0.13477193749848121</c:v>
                </c:pt>
                <c:pt idx="4">
                  <c:v>0.18364974198891507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E849-B0B1-7E08CC809A15}"/>
            </c:ext>
          </c:extLst>
        </c:ser>
        <c:ser>
          <c:idx val="1"/>
          <c:order val="1"/>
          <c:tx>
            <c:v>生産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(Sheet1!$A$4:$A$5,Sheet1!$A$7:$A$9)</c:f>
              <c:strCache>
                <c:ptCount val="5"/>
                <c:pt idx="0">
                  <c:v>日本</c:v>
                </c:pt>
                <c:pt idx="1">
                  <c:v>アメリカ</c:v>
                </c:pt>
                <c:pt idx="2">
                  <c:v>イギリス</c:v>
                </c:pt>
                <c:pt idx="3">
                  <c:v>ドイツ</c:v>
                </c:pt>
                <c:pt idx="4">
                  <c:v>フランス</c:v>
                </c:pt>
              </c:strCache>
            </c:strRef>
          </c:cat>
          <c:val>
            <c:numRef>
              <c:f>(Sheet1!$Q$4:$Q$5,Sheet1!$Q$7:$Q$9)</c:f>
              <c:numCache>
                <c:formatCode>0.00%</c:formatCode>
                <c:ptCount val="5"/>
                <c:pt idx="0">
                  <c:v>0.63954921919453755</c:v>
                </c:pt>
                <c:pt idx="1">
                  <c:v>0.66863626991082015</c:v>
                </c:pt>
                <c:pt idx="2">
                  <c:v>0.66047133922238699</c:v>
                </c:pt>
                <c:pt idx="3">
                  <c:v>0.66140555515054311</c:v>
                </c:pt>
                <c:pt idx="4">
                  <c:v>0.64842008027011533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E849-B0B1-7E08CC809A15}"/>
            </c:ext>
          </c:extLst>
        </c:ser>
        <c:ser>
          <c:idx val="3"/>
          <c:order val="2"/>
          <c:tx>
            <c:v>老年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(Sheet1!$A$4:$A$5,Sheet1!$A$7:$A$9)</c:f>
              <c:strCache>
                <c:ptCount val="5"/>
                <c:pt idx="0">
                  <c:v>日本</c:v>
                </c:pt>
                <c:pt idx="1">
                  <c:v>アメリカ</c:v>
                </c:pt>
                <c:pt idx="2">
                  <c:v>イギリス</c:v>
                </c:pt>
                <c:pt idx="3">
                  <c:v>ドイツ</c:v>
                </c:pt>
                <c:pt idx="4">
                  <c:v>フランス</c:v>
                </c:pt>
              </c:strCache>
            </c:strRef>
          </c:cat>
          <c:val>
            <c:numRef>
              <c:f>(Sheet1!$R$4:$R$5,Sheet1!$R$7:$R$9)</c:f>
              <c:numCache>
                <c:formatCode>0.00%</c:formatCode>
                <c:ptCount val="5"/>
                <c:pt idx="0">
                  <c:v>0.22686824302965164</c:v>
                </c:pt>
                <c:pt idx="1">
                  <c:v>0.13059307180782515</c:v>
                </c:pt>
                <c:pt idx="2">
                  <c:v>0.16587142949255271</c:v>
                </c:pt>
                <c:pt idx="3">
                  <c:v>0.20382250735097568</c:v>
                </c:pt>
                <c:pt idx="4">
                  <c:v>0.16793017774096961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0-E849-B0B1-7E08CC809A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3137295"/>
        <c:axId val="1883138943"/>
      </c:barChart>
      <c:catAx>
        <c:axId val="18831372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138943"/>
        <c:crosses val="autoZero"/>
        <c:auto val="1"/>
        <c:lblAlgn val="ctr"/>
        <c:lblOffset val="100"/>
        <c:noMultiLvlLbl val="0"/>
      </c:catAx>
      <c:valAx>
        <c:axId val="18831389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313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048341634170066"/>
          <c:y val="0.11780356402818069"/>
          <c:w val="0.26056041041332345"/>
          <c:h val="8.136544335466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25</xdr:row>
      <xdr:rowOff>107950</xdr:rowOff>
    </xdr:from>
    <xdr:to>
      <xdr:col>28</xdr:col>
      <xdr:colOff>660400</xdr:colOff>
      <xdr:row>45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A93FB3F-6C31-A242-97DA-0AD078A3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25</xdr:row>
      <xdr:rowOff>31750</xdr:rowOff>
    </xdr:from>
    <xdr:to>
      <xdr:col>9</xdr:col>
      <xdr:colOff>666750</xdr:colOff>
      <xdr:row>43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0CCF42-6C15-8849-857D-08792472E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6"/>
  <sheetViews>
    <sheetView tabSelected="1" topLeftCell="A5" zoomScaleNormal="100" workbookViewId="0">
      <selection activeCell="M33" sqref="M33"/>
    </sheetView>
  </sheetViews>
  <sheetFormatPr baseColWidth="10" defaultColWidth="8.83203125" defaultRowHeight="14"/>
  <cols>
    <col min="19" max="20" width="9.33203125" bestFit="1" customWidth="1"/>
    <col min="21" max="21" width="9" bestFit="1" customWidth="1"/>
    <col min="22" max="22" width="6.83203125" customWidth="1"/>
    <col min="24" max="24" width="18.6640625" customWidth="1"/>
  </cols>
  <sheetData>
    <row r="1" spans="1:24" ht="15" thickBot="1">
      <c r="A1" s="9"/>
      <c r="B1" s="9" t="s">
        <v>0</v>
      </c>
      <c r="C1" s="9"/>
      <c r="D1" s="9"/>
      <c r="E1" s="9"/>
      <c r="F1" s="9" t="s">
        <v>28</v>
      </c>
      <c r="G1" s="9"/>
      <c r="H1" s="9"/>
      <c r="I1" s="8" t="s">
        <v>33</v>
      </c>
      <c r="J1" s="9"/>
      <c r="K1" s="9"/>
      <c r="L1" s="9" t="s">
        <v>1</v>
      </c>
      <c r="M1" s="9"/>
      <c r="N1" s="9"/>
      <c r="O1" s="9"/>
      <c r="P1" s="9" t="s">
        <v>34</v>
      </c>
      <c r="Q1" s="9"/>
      <c r="R1" s="9"/>
      <c r="S1" s="8" t="s">
        <v>35</v>
      </c>
      <c r="T1" s="9"/>
      <c r="U1" s="9"/>
      <c r="X1" s="8" t="s">
        <v>36</v>
      </c>
    </row>
    <row r="2" spans="1:24" ht="15" thickBo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X2" s="9"/>
    </row>
    <row r="3" spans="1:24" ht="15" thickBot="1">
      <c r="A3" s="2" t="s">
        <v>2</v>
      </c>
      <c r="B3" s="2" t="s">
        <v>3</v>
      </c>
      <c r="C3" s="2" t="s">
        <v>4</v>
      </c>
      <c r="D3" s="2" t="s">
        <v>5</v>
      </c>
      <c r="E3" s="2" t="s">
        <v>27</v>
      </c>
      <c r="F3" s="2" t="s">
        <v>29</v>
      </c>
      <c r="G3" s="2" t="s">
        <v>30</v>
      </c>
      <c r="H3" s="2" t="s">
        <v>31</v>
      </c>
      <c r="I3" s="2" t="s">
        <v>29</v>
      </c>
      <c r="J3" s="2" t="s">
        <v>31</v>
      </c>
      <c r="K3" s="2" t="s">
        <v>32</v>
      </c>
      <c r="L3" s="2" t="s">
        <v>3</v>
      </c>
      <c r="M3" s="2" t="s">
        <v>4</v>
      </c>
      <c r="N3" s="2" t="s">
        <v>5</v>
      </c>
      <c r="O3" s="2" t="s">
        <v>27</v>
      </c>
      <c r="P3" s="2" t="s">
        <v>29</v>
      </c>
      <c r="Q3" s="2" t="s">
        <v>30</v>
      </c>
      <c r="R3" s="2" t="s">
        <v>31</v>
      </c>
      <c r="S3" s="2" t="s">
        <v>29</v>
      </c>
      <c r="T3" s="2" t="s">
        <v>31</v>
      </c>
      <c r="U3" s="2" t="s">
        <v>32</v>
      </c>
      <c r="X3" s="6" t="s">
        <v>37</v>
      </c>
    </row>
    <row r="4" spans="1:24" ht="15" thickBot="1">
      <c r="A4" s="2" t="s">
        <v>6</v>
      </c>
      <c r="B4" s="2">
        <v>27312</v>
      </c>
      <c r="C4" s="2">
        <v>78118</v>
      </c>
      <c r="D4" s="2">
        <v>10485</v>
      </c>
      <c r="E4" s="2">
        <f>SUM(B4:D4)</f>
        <v>115915</v>
      </c>
      <c r="F4" s="3">
        <f>B4/E4</f>
        <v>0.23562092912910323</v>
      </c>
      <c r="G4" s="4">
        <f>C4/E4</f>
        <v>0.67392485873269203</v>
      </c>
      <c r="H4" s="4">
        <f>D4/E4</f>
        <v>9.0454212138204718E-2</v>
      </c>
      <c r="I4" s="5">
        <f>C4/B4</f>
        <v>2.8602079671939076</v>
      </c>
      <c r="J4" s="5">
        <f>C4/D4</f>
        <v>7.4504530281354313</v>
      </c>
      <c r="K4" s="5">
        <f>C4/(B4+D4)</f>
        <v>2.0667777865968198</v>
      </c>
      <c r="L4" s="2">
        <v>16903</v>
      </c>
      <c r="M4" s="2">
        <v>80926</v>
      </c>
      <c r="N4" s="2">
        <v>28707</v>
      </c>
      <c r="O4" s="2">
        <f>SUM(L4:N4)</f>
        <v>126536</v>
      </c>
      <c r="P4" s="4">
        <f>L4/O4</f>
        <v>0.13358253777581083</v>
      </c>
      <c r="Q4" s="4">
        <f>M4/O4</f>
        <v>0.63954921919453755</v>
      </c>
      <c r="R4" s="4">
        <f>N4/O4</f>
        <v>0.22686824302965164</v>
      </c>
      <c r="S4" s="5">
        <f>M4/L4</f>
        <v>4.7876708276637281</v>
      </c>
      <c r="T4" s="5">
        <f>M4/N4</f>
        <v>2.8190336851638973</v>
      </c>
      <c r="U4" s="5">
        <f>M4/(N4+L4)</f>
        <v>1.7743038807279106</v>
      </c>
      <c r="X4" s="7">
        <f t="shared" ref="X4:X24" si="0">M4/C4-1</f>
        <v>3.59456207276172E-2</v>
      </c>
    </row>
    <row r="5" spans="1:24" ht="15" thickBot="1">
      <c r="A5" s="2" t="s">
        <v>7</v>
      </c>
      <c r="B5" s="2">
        <v>51924</v>
      </c>
      <c r="C5" s="2">
        <v>151974</v>
      </c>
      <c r="D5" s="2">
        <v>25926</v>
      </c>
      <c r="E5" s="2">
        <f t="shared" ref="E5:E23" si="1">SUM(B5:D5)</f>
        <v>229824</v>
      </c>
      <c r="F5" s="3">
        <f t="shared" ref="F5:F24" si="2">B5/E5</f>
        <v>0.22592940685045948</v>
      </c>
      <c r="G5" s="4">
        <f t="shared" ref="G5:G24" si="3">C5/E5</f>
        <v>0.6612625313283208</v>
      </c>
      <c r="H5" s="4">
        <f t="shared" ref="H5:H24" si="4">D5/E5</f>
        <v>0.11280806182121972</v>
      </c>
      <c r="I5" s="5">
        <f t="shared" ref="I5:I24" si="5">C5/B5</f>
        <v>2.9268546336954011</v>
      </c>
      <c r="J5" s="5">
        <f t="shared" ref="J5:J24" si="6">C5/D5</f>
        <v>5.8618375376070357</v>
      </c>
      <c r="K5" s="5">
        <f t="shared" ref="K5:K24" si="7">C5/(B5+D5)</f>
        <v>1.9521387283236995</v>
      </c>
      <c r="L5" s="2">
        <v>62316</v>
      </c>
      <c r="M5" s="2">
        <v>207534</v>
      </c>
      <c r="N5" s="2">
        <v>40534</v>
      </c>
      <c r="O5" s="2">
        <f t="shared" ref="O5:O24" si="8">SUM(L5:N5)</f>
        <v>310384</v>
      </c>
      <c r="P5" s="4">
        <f t="shared" ref="P5:P24" si="9">L5/O5</f>
        <v>0.20077065828135471</v>
      </c>
      <c r="Q5" s="4">
        <f t="shared" ref="Q5:Q24" si="10">M5/O5</f>
        <v>0.66863626991082015</v>
      </c>
      <c r="R5" s="4">
        <f t="shared" ref="R5:R24" si="11">N5/O5</f>
        <v>0.13059307180782515</v>
      </c>
      <c r="S5" s="5">
        <f t="shared" ref="S5:S24" si="12">M5/L5</f>
        <v>3.3303485461197768</v>
      </c>
      <c r="T5" s="5">
        <f t="shared" ref="T5:T24" si="13">M5/N5</f>
        <v>5.1199980263482505</v>
      </c>
      <c r="U5" s="5">
        <f t="shared" ref="U5:U24" si="14">M5/(N5+L5)</f>
        <v>2.0178317938745747</v>
      </c>
      <c r="X5" s="7">
        <f t="shared" si="0"/>
        <v>0.36558885072446601</v>
      </c>
    </row>
    <row r="6" spans="1:24" ht="15" thickBot="1">
      <c r="A6" s="2" t="s">
        <v>8</v>
      </c>
      <c r="B6" s="2">
        <v>5575</v>
      </c>
      <c r="C6" s="2">
        <v>16636</v>
      </c>
      <c r="D6" s="2">
        <v>2306</v>
      </c>
      <c r="E6" s="2">
        <f t="shared" si="1"/>
        <v>24517</v>
      </c>
      <c r="F6" s="3">
        <f t="shared" si="2"/>
        <v>0.22739323734551536</v>
      </c>
      <c r="G6" s="4">
        <f t="shared" si="3"/>
        <v>0.67854957784394498</v>
      </c>
      <c r="H6" s="4">
        <f t="shared" si="4"/>
        <v>9.4057184810539624E-2</v>
      </c>
      <c r="I6" s="5">
        <f t="shared" si="5"/>
        <v>2.9840358744394617</v>
      </c>
      <c r="J6" s="5">
        <f t="shared" si="6"/>
        <v>7.2142237640936688</v>
      </c>
      <c r="K6" s="5">
        <f t="shared" si="7"/>
        <v>2.1108996320263924</v>
      </c>
      <c r="L6" s="2">
        <v>5585</v>
      </c>
      <c r="M6" s="2">
        <v>23630</v>
      </c>
      <c r="N6" s="2">
        <v>4801</v>
      </c>
      <c r="O6" s="2">
        <f t="shared" si="8"/>
        <v>34016</v>
      </c>
      <c r="P6" s="4">
        <f t="shared" si="9"/>
        <v>0.16418744120413922</v>
      </c>
      <c r="Q6" s="4">
        <f t="shared" si="10"/>
        <v>0.69467309501411101</v>
      </c>
      <c r="R6" s="4">
        <f t="shared" si="11"/>
        <v>0.14113946378174977</v>
      </c>
      <c r="S6" s="5">
        <f t="shared" si="12"/>
        <v>4.2309758281110117</v>
      </c>
      <c r="T6" s="5">
        <f t="shared" si="13"/>
        <v>4.9218912726515311</v>
      </c>
      <c r="U6" s="5">
        <f t="shared" si="14"/>
        <v>2.2751781243982285</v>
      </c>
      <c r="X6" s="7">
        <f t="shared" si="0"/>
        <v>0.42041356095215199</v>
      </c>
    </row>
    <row r="7" spans="1:24" ht="15" thickBot="1">
      <c r="A7" s="2" t="s">
        <v>9</v>
      </c>
      <c r="B7" s="2">
        <v>11829</v>
      </c>
      <c r="C7" s="2">
        <v>36069</v>
      </c>
      <c r="D7" s="2">
        <v>8405</v>
      </c>
      <c r="E7" s="2">
        <f t="shared" si="1"/>
        <v>56303</v>
      </c>
      <c r="F7" s="3">
        <f t="shared" si="2"/>
        <v>0.21009537680052573</v>
      </c>
      <c r="G7" s="4">
        <f t="shared" si="3"/>
        <v>0.64062305738592973</v>
      </c>
      <c r="H7" s="4">
        <f t="shared" si="4"/>
        <v>0.14928156581354457</v>
      </c>
      <c r="I7" s="5">
        <f t="shared" si="5"/>
        <v>3.0492011159015977</v>
      </c>
      <c r="J7" s="5">
        <f t="shared" si="6"/>
        <v>4.2913741820345033</v>
      </c>
      <c r="K7" s="5">
        <f t="shared" si="7"/>
        <v>1.7825936542453296</v>
      </c>
      <c r="L7" s="2">
        <v>10773</v>
      </c>
      <c r="M7" s="2">
        <v>40973</v>
      </c>
      <c r="N7" s="2">
        <v>10290</v>
      </c>
      <c r="O7" s="2">
        <f t="shared" si="8"/>
        <v>62036</v>
      </c>
      <c r="P7" s="4">
        <f t="shared" si="9"/>
        <v>0.17365723128506028</v>
      </c>
      <c r="Q7" s="4">
        <f t="shared" si="10"/>
        <v>0.66047133922238699</v>
      </c>
      <c r="R7" s="4">
        <f t="shared" si="11"/>
        <v>0.16587142949255271</v>
      </c>
      <c r="S7" s="5">
        <f t="shared" si="12"/>
        <v>3.8033045576905224</v>
      </c>
      <c r="T7" s="5">
        <f t="shared" si="13"/>
        <v>3.981827016520894</v>
      </c>
      <c r="U7" s="5">
        <f t="shared" si="14"/>
        <v>1.9452594597160899</v>
      </c>
      <c r="X7" s="7">
        <f t="shared" si="0"/>
        <v>0.13596162909978093</v>
      </c>
    </row>
    <row r="8" spans="1:24" ht="15" thickBot="1">
      <c r="A8" s="2" t="s">
        <v>10</v>
      </c>
      <c r="B8" s="2">
        <v>14474</v>
      </c>
      <c r="C8" s="2">
        <v>51604</v>
      </c>
      <c r="D8" s="2">
        <v>12211</v>
      </c>
      <c r="E8" s="2">
        <f t="shared" si="1"/>
        <v>78289</v>
      </c>
      <c r="F8" s="3">
        <f t="shared" si="2"/>
        <v>0.18487910178952344</v>
      </c>
      <c r="G8" s="4">
        <f t="shared" si="3"/>
        <v>0.65914751753119849</v>
      </c>
      <c r="H8" s="4">
        <f t="shared" si="4"/>
        <v>0.15597338067927807</v>
      </c>
      <c r="I8" s="5">
        <f t="shared" si="5"/>
        <v>3.5652894845930634</v>
      </c>
      <c r="J8" s="5">
        <f t="shared" si="6"/>
        <v>4.2260257145196958</v>
      </c>
      <c r="K8" s="5">
        <f t="shared" si="7"/>
        <v>1.933820498407345</v>
      </c>
      <c r="L8" s="2">
        <v>11092</v>
      </c>
      <c r="M8" s="2">
        <v>54435</v>
      </c>
      <c r="N8" s="2">
        <v>16775</v>
      </c>
      <c r="O8" s="2">
        <f t="shared" si="8"/>
        <v>82302</v>
      </c>
      <c r="P8" s="4">
        <f t="shared" si="9"/>
        <v>0.13477193749848121</v>
      </c>
      <c r="Q8" s="4">
        <f t="shared" si="10"/>
        <v>0.66140555515054311</v>
      </c>
      <c r="R8" s="4">
        <f t="shared" si="11"/>
        <v>0.20382250735097568</v>
      </c>
      <c r="S8" s="5">
        <f t="shared" si="12"/>
        <v>4.9075910566173819</v>
      </c>
      <c r="T8" s="5">
        <f t="shared" si="13"/>
        <v>3.2450074515648284</v>
      </c>
      <c r="U8" s="5">
        <f t="shared" si="14"/>
        <v>1.9533857250511357</v>
      </c>
      <c r="X8" s="7">
        <f t="shared" si="0"/>
        <v>5.4860088365243032E-2</v>
      </c>
    </row>
    <row r="9" spans="1:24" ht="15" thickBot="1">
      <c r="A9" s="2" t="s">
        <v>11</v>
      </c>
      <c r="B9" s="2">
        <v>12056</v>
      </c>
      <c r="C9" s="2">
        <v>34321</v>
      </c>
      <c r="D9" s="2">
        <v>7503</v>
      </c>
      <c r="E9" s="2">
        <f t="shared" si="1"/>
        <v>53880</v>
      </c>
      <c r="F9" s="3">
        <f t="shared" si="2"/>
        <v>0.22375649591685226</v>
      </c>
      <c r="G9" s="4">
        <f t="shared" si="3"/>
        <v>0.63698960653303638</v>
      </c>
      <c r="H9" s="4">
        <f t="shared" si="4"/>
        <v>0.13925389755011136</v>
      </c>
      <c r="I9" s="5">
        <f t="shared" si="5"/>
        <v>2.8467982747179827</v>
      </c>
      <c r="J9" s="5">
        <f t="shared" si="6"/>
        <v>4.5743036118885776</v>
      </c>
      <c r="K9" s="5">
        <f t="shared" si="7"/>
        <v>1.7547420624776318</v>
      </c>
      <c r="L9" s="2">
        <v>11531</v>
      </c>
      <c r="M9" s="2">
        <v>40713</v>
      </c>
      <c r="N9" s="2">
        <v>10544</v>
      </c>
      <c r="O9" s="2">
        <f t="shared" si="8"/>
        <v>62788</v>
      </c>
      <c r="P9" s="4">
        <f t="shared" si="9"/>
        <v>0.18364974198891507</v>
      </c>
      <c r="Q9" s="4">
        <f t="shared" si="10"/>
        <v>0.64842008027011533</v>
      </c>
      <c r="R9" s="4">
        <f t="shared" si="11"/>
        <v>0.16793017774096961</v>
      </c>
      <c r="S9" s="5">
        <f t="shared" si="12"/>
        <v>3.5307432139450179</v>
      </c>
      <c r="T9" s="5">
        <f t="shared" si="13"/>
        <v>3.8612481031866466</v>
      </c>
      <c r="U9" s="5">
        <f t="shared" si="14"/>
        <v>1.8443035107587769</v>
      </c>
      <c r="X9" s="7">
        <f t="shared" si="0"/>
        <v>0.18624165962530226</v>
      </c>
    </row>
    <row r="10" spans="1:24" ht="15" thickBot="1">
      <c r="A10" s="2" t="s">
        <v>12</v>
      </c>
      <c r="B10" s="2">
        <v>12497</v>
      </c>
      <c r="C10" s="2">
        <v>36211</v>
      </c>
      <c r="D10" s="2">
        <v>7513</v>
      </c>
      <c r="E10" s="2">
        <f t="shared" si="1"/>
        <v>56221</v>
      </c>
      <c r="F10" s="3">
        <f t="shared" si="2"/>
        <v>0.22228348837622952</v>
      </c>
      <c r="G10" s="4">
        <f t="shared" si="3"/>
        <v>0.64408317176855623</v>
      </c>
      <c r="H10" s="4">
        <f t="shared" si="4"/>
        <v>0.13363333985521425</v>
      </c>
      <c r="I10" s="5">
        <f t="shared" si="5"/>
        <v>2.8975754181003439</v>
      </c>
      <c r="J10" s="5">
        <f t="shared" si="6"/>
        <v>4.8197790496472779</v>
      </c>
      <c r="K10" s="5">
        <f t="shared" si="7"/>
        <v>1.8096451774112943</v>
      </c>
      <c r="L10" s="2">
        <v>8515</v>
      </c>
      <c r="M10" s="2">
        <v>39713</v>
      </c>
      <c r="N10" s="2">
        <v>12322</v>
      </c>
      <c r="O10" s="2">
        <f t="shared" si="8"/>
        <v>60550</v>
      </c>
      <c r="P10" s="4">
        <f t="shared" si="9"/>
        <v>0.14062758051197358</v>
      </c>
      <c r="Q10" s="4">
        <f t="shared" si="10"/>
        <v>0.65587118084227913</v>
      </c>
      <c r="R10" s="4">
        <f t="shared" si="11"/>
        <v>0.20350123864574732</v>
      </c>
      <c r="S10" s="5">
        <f t="shared" si="12"/>
        <v>4.6638872577803872</v>
      </c>
      <c r="T10" s="5">
        <f t="shared" si="13"/>
        <v>3.2229345885408214</v>
      </c>
      <c r="U10" s="5">
        <f t="shared" si="14"/>
        <v>1.9058885636128042</v>
      </c>
      <c r="X10" s="7">
        <f t="shared" si="0"/>
        <v>9.6710944188230119E-2</v>
      </c>
    </row>
    <row r="11" spans="1:24" ht="15" thickBot="1">
      <c r="A11" s="2" t="s">
        <v>13</v>
      </c>
      <c r="B11" s="2">
        <v>1628</v>
      </c>
      <c r="C11" s="2">
        <v>5328</v>
      </c>
      <c r="D11" s="2">
        <v>1354</v>
      </c>
      <c r="E11" s="2">
        <f t="shared" si="1"/>
        <v>8310</v>
      </c>
      <c r="F11" s="3">
        <f t="shared" si="2"/>
        <v>0.19590854392298435</v>
      </c>
      <c r="G11" s="4">
        <f t="shared" si="3"/>
        <v>0.64115523465703972</v>
      </c>
      <c r="H11" s="4">
        <f t="shared" si="4"/>
        <v>0.16293622141997594</v>
      </c>
      <c r="I11" s="5">
        <f t="shared" si="5"/>
        <v>3.2727272727272729</v>
      </c>
      <c r="J11" s="5">
        <f t="shared" si="6"/>
        <v>3.9350073855243721</v>
      </c>
      <c r="K11" s="5">
        <f t="shared" si="7"/>
        <v>1.7867203219315895</v>
      </c>
      <c r="L11" s="2">
        <v>1551</v>
      </c>
      <c r="M11" s="2">
        <v>6118</v>
      </c>
      <c r="N11" s="2">
        <v>1710</v>
      </c>
      <c r="O11" s="2">
        <f t="shared" si="8"/>
        <v>9379</v>
      </c>
      <c r="P11" s="4">
        <f t="shared" si="9"/>
        <v>0.16536944237125492</v>
      </c>
      <c r="Q11" s="4">
        <f t="shared" si="10"/>
        <v>0.65230834843799979</v>
      </c>
      <c r="R11" s="4">
        <f t="shared" si="11"/>
        <v>0.18232220919074529</v>
      </c>
      <c r="S11" s="5">
        <f t="shared" si="12"/>
        <v>3.9445519019987105</v>
      </c>
      <c r="T11" s="5">
        <f t="shared" si="13"/>
        <v>3.5777777777777779</v>
      </c>
      <c r="U11" s="5">
        <f t="shared" si="14"/>
        <v>1.8761116222017786</v>
      </c>
      <c r="X11" s="7">
        <f t="shared" si="0"/>
        <v>0.14827327327327322</v>
      </c>
    </row>
    <row r="12" spans="1:24" ht="15" thickBot="1">
      <c r="A12" s="2" t="s">
        <v>14</v>
      </c>
      <c r="B12" s="2">
        <v>30018</v>
      </c>
      <c r="C12" s="2">
        <v>94483</v>
      </c>
      <c r="D12" s="2">
        <v>14154</v>
      </c>
      <c r="E12" s="2">
        <f t="shared" si="1"/>
        <v>138655</v>
      </c>
      <c r="F12" s="3">
        <f t="shared" si="2"/>
        <v>0.21649417619270853</v>
      </c>
      <c r="G12" s="4">
        <f t="shared" si="3"/>
        <v>0.68142511990191479</v>
      </c>
      <c r="H12" s="4">
        <f t="shared" si="4"/>
        <v>0.10208070390537666</v>
      </c>
      <c r="I12" s="5">
        <f t="shared" si="5"/>
        <v>3.1475448064494636</v>
      </c>
      <c r="J12" s="5">
        <f t="shared" si="6"/>
        <v>6.6753567896001131</v>
      </c>
      <c r="K12" s="5">
        <f t="shared" si="7"/>
        <v>2.1389794439916687</v>
      </c>
      <c r="L12" s="2">
        <v>21500</v>
      </c>
      <c r="M12" s="2">
        <v>103161</v>
      </c>
      <c r="N12" s="2">
        <v>18297</v>
      </c>
      <c r="O12" s="2">
        <f t="shared" si="8"/>
        <v>142958</v>
      </c>
      <c r="P12" s="4">
        <f t="shared" si="9"/>
        <v>0.15039382196169504</v>
      </c>
      <c r="Q12" s="4">
        <f t="shared" si="10"/>
        <v>0.7216175380181592</v>
      </c>
      <c r="R12" s="4">
        <f t="shared" si="11"/>
        <v>0.12798864002014579</v>
      </c>
      <c r="S12" s="5">
        <f t="shared" si="12"/>
        <v>4.7981860465116277</v>
      </c>
      <c r="T12" s="5">
        <f t="shared" si="13"/>
        <v>5.6381373995737007</v>
      </c>
      <c r="U12" s="5">
        <f t="shared" si="14"/>
        <v>2.5921803150991281</v>
      </c>
      <c r="X12" s="7">
        <f t="shared" si="0"/>
        <v>9.1847210609315999E-2</v>
      </c>
    </row>
    <row r="13" spans="1:24" ht="15" thickBot="1">
      <c r="A13" s="2" t="s">
        <v>15</v>
      </c>
      <c r="B13" s="2">
        <v>349066</v>
      </c>
      <c r="C13" s="2">
        <v>583427</v>
      </c>
      <c r="D13" s="2">
        <v>50677</v>
      </c>
      <c r="E13" s="2">
        <f t="shared" si="1"/>
        <v>983170</v>
      </c>
      <c r="F13" s="3">
        <f t="shared" si="2"/>
        <v>0.35504134585066671</v>
      </c>
      <c r="G13" s="4">
        <f t="shared" si="3"/>
        <v>0.59341416031815453</v>
      </c>
      <c r="H13" s="4">
        <f t="shared" si="4"/>
        <v>5.1544493831178741E-2</v>
      </c>
      <c r="I13" s="5">
        <f t="shared" si="5"/>
        <v>1.6713945213799111</v>
      </c>
      <c r="J13" s="5">
        <f t="shared" si="6"/>
        <v>11.512658602521855</v>
      </c>
      <c r="K13" s="5">
        <f t="shared" si="7"/>
        <v>1.4595052321116317</v>
      </c>
      <c r="L13" s="2">
        <v>260958</v>
      </c>
      <c r="M13" s="2">
        <v>970532</v>
      </c>
      <c r="N13" s="2">
        <v>109845</v>
      </c>
      <c r="O13" s="2">
        <f t="shared" si="8"/>
        <v>1341335</v>
      </c>
      <c r="P13" s="4">
        <f t="shared" si="9"/>
        <v>0.19455095110468301</v>
      </c>
      <c r="Q13" s="4">
        <f t="shared" si="10"/>
        <v>0.7235567550239127</v>
      </c>
      <c r="R13" s="4">
        <f t="shared" si="11"/>
        <v>8.1892293871404231E-2</v>
      </c>
      <c r="S13" s="5">
        <f t="shared" si="12"/>
        <v>3.719111887736724</v>
      </c>
      <c r="T13" s="5">
        <f t="shared" si="13"/>
        <v>8.8354681596795484</v>
      </c>
      <c r="U13" s="5">
        <f t="shared" si="14"/>
        <v>2.6173790395439087</v>
      </c>
      <c r="X13" s="7">
        <f t="shared" si="0"/>
        <v>0.66350203195943958</v>
      </c>
    </row>
    <row r="14" spans="1:24" ht="15" thickBot="1">
      <c r="A14" s="2" t="s">
        <v>16</v>
      </c>
      <c r="B14" s="2">
        <v>1284</v>
      </c>
      <c r="C14" s="2">
        <v>3473</v>
      </c>
      <c r="D14" s="2">
        <v>297</v>
      </c>
      <c r="E14" s="2">
        <f t="shared" si="1"/>
        <v>5054</v>
      </c>
      <c r="F14" s="3">
        <f t="shared" si="2"/>
        <v>0.25405619311436484</v>
      </c>
      <c r="G14" s="4">
        <f t="shared" si="3"/>
        <v>0.68717847249703201</v>
      </c>
      <c r="H14" s="4">
        <f t="shared" si="4"/>
        <v>5.876533438860309E-2</v>
      </c>
      <c r="I14" s="5">
        <f t="shared" si="5"/>
        <v>2.7048286604361369</v>
      </c>
      <c r="J14" s="5">
        <f t="shared" si="6"/>
        <v>11.693602693602694</v>
      </c>
      <c r="K14" s="5">
        <f t="shared" si="7"/>
        <v>2.1967109424414928</v>
      </c>
      <c r="L14" s="2">
        <v>812</v>
      </c>
      <c r="M14" s="2">
        <v>5343</v>
      </c>
      <c r="N14" s="2">
        <v>899</v>
      </c>
      <c r="O14" s="2">
        <f t="shared" si="8"/>
        <v>7054</v>
      </c>
      <c r="P14" s="4">
        <f t="shared" si="9"/>
        <v>0.11511199319535016</v>
      </c>
      <c r="Q14" s="4">
        <f t="shared" si="10"/>
        <v>0.75744258576694079</v>
      </c>
      <c r="R14" s="4">
        <f t="shared" si="11"/>
        <v>0.12744542103770909</v>
      </c>
      <c r="S14" s="5">
        <f t="shared" si="12"/>
        <v>6.5800492610837438</v>
      </c>
      <c r="T14" s="5">
        <f t="shared" si="13"/>
        <v>5.9432703003337037</v>
      </c>
      <c r="U14" s="5">
        <f t="shared" si="14"/>
        <v>3.1227352425482175</v>
      </c>
      <c r="X14" s="7">
        <f t="shared" si="0"/>
        <v>0.53843938957673476</v>
      </c>
    </row>
    <row r="15" spans="1:24" ht="15" thickBot="1">
      <c r="A15" s="2" t="s">
        <v>17</v>
      </c>
      <c r="B15" s="2">
        <v>12708</v>
      </c>
      <c r="C15" s="2">
        <v>23305</v>
      </c>
      <c r="D15" s="2">
        <v>1446</v>
      </c>
      <c r="E15" s="2">
        <f t="shared" si="1"/>
        <v>37459</v>
      </c>
      <c r="F15" s="3">
        <f t="shared" si="2"/>
        <v>0.33925091433300408</v>
      </c>
      <c r="G15" s="4">
        <f t="shared" si="3"/>
        <v>0.62214688058944445</v>
      </c>
      <c r="H15" s="4">
        <f t="shared" si="4"/>
        <v>3.8602205077551459E-2</v>
      </c>
      <c r="I15" s="5">
        <f t="shared" si="5"/>
        <v>1.8338841674535726</v>
      </c>
      <c r="J15" s="5">
        <f t="shared" si="6"/>
        <v>16.116874135546336</v>
      </c>
      <c r="K15" s="5">
        <f t="shared" si="7"/>
        <v>1.6465310159672177</v>
      </c>
      <c r="L15" s="2">
        <v>7918</v>
      </c>
      <c r="M15" s="2">
        <v>34896</v>
      </c>
      <c r="N15" s="2">
        <v>5369</v>
      </c>
      <c r="O15" s="2">
        <f t="shared" si="8"/>
        <v>48183</v>
      </c>
      <c r="P15" s="4">
        <f t="shared" si="9"/>
        <v>0.16433181827615548</v>
      </c>
      <c r="Q15" s="4">
        <f t="shared" si="10"/>
        <v>0.72423883942469336</v>
      </c>
      <c r="R15" s="4">
        <f t="shared" si="11"/>
        <v>0.11142934229915115</v>
      </c>
      <c r="S15" s="5">
        <f t="shared" si="12"/>
        <v>4.4071735286688556</v>
      </c>
      <c r="T15" s="5">
        <f t="shared" si="13"/>
        <v>6.4995343639411436</v>
      </c>
      <c r="U15" s="5">
        <f t="shared" si="14"/>
        <v>2.6263264845337546</v>
      </c>
      <c r="X15" s="7">
        <f t="shared" si="0"/>
        <v>0.49736108131302292</v>
      </c>
    </row>
    <row r="16" spans="1:24" ht="15" thickBot="1">
      <c r="A16" s="2" t="s">
        <v>18</v>
      </c>
      <c r="B16" s="2">
        <v>653</v>
      </c>
      <c r="C16" s="2">
        <v>1647</v>
      </c>
      <c r="D16" s="2">
        <v>114</v>
      </c>
      <c r="E16" s="2">
        <f t="shared" si="1"/>
        <v>2414</v>
      </c>
      <c r="F16" s="3">
        <f t="shared" si="2"/>
        <v>0.27050538525269263</v>
      </c>
      <c r="G16" s="4">
        <f t="shared" si="3"/>
        <v>0.68227009113504555</v>
      </c>
      <c r="H16" s="4">
        <f t="shared" si="4"/>
        <v>4.7224523612261808E-2</v>
      </c>
      <c r="I16" s="5">
        <f t="shared" si="5"/>
        <v>2.5222052067381315</v>
      </c>
      <c r="J16" s="5">
        <f t="shared" si="6"/>
        <v>14.447368421052632</v>
      </c>
      <c r="K16" s="5">
        <f t="shared" si="7"/>
        <v>2.1473272490221644</v>
      </c>
      <c r="L16" s="2">
        <v>885</v>
      </c>
      <c r="M16" s="2">
        <v>3743</v>
      </c>
      <c r="N16" s="2">
        <v>458</v>
      </c>
      <c r="O16" s="2">
        <f t="shared" si="8"/>
        <v>5086</v>
      </c>
      <c r="P16" s="4">
        <f t="shared" si="9"/>
        <v>0.17400707825403067</v>
      </c>
      <c r="Q16" s="4">
        <f t="shared" si="10"/>
        <v>0.73594180102241447</v>
      </c>
      <c r="R16" s="4">
        <f t="shared" si="11"/>
        <v>9.0051120723554853E-2</v>
      </c>
      <c r="S16" s="5">
        <f t="shared" si="12"/>
        <v>4.2293785310734462</v>
      </c>
      <c r="T16" s="5">
        <f t="shared" si="13"/>
        <v>8.1724890829694328</v>
      </c>
      <c r="U16" s="5">
        <f t="shared" si="14"/>
        <v>2.7870439314966493</v>
      </c>
      <c r="X16" s="7">
        <f t="shared" si="0"/>
        <v>1.2726168791742563</v>
      </c>
    </row>
    <row r="17" spans="1:24" ht="15" thickBot="1">
      <c r="A17" s="2" t="s">
        <v>19</v>
      </c>
      <c r="B17" s="2">
        <v>5394</v>
      </c>
      <c r="C17" s="2">
        <v>7944</v>
      </c>
      <c r="D17" s="2">
        <v>494</v>
      </c>
      <c r="E17" s="2">
        <f t="shared" si="1"/>
        <v>13832</v>
      </c>
      <c r="F17" s="3">
        <f t="shared" si="2"/>
        <v>0.3899652978600347</v>
      </c>
      <c r="G17" s="4">
        <f t="shared" si="3"/>
        <v>0.57432041642567955</v>
      </c>
      <c r="H17" s="4">
        <f t="shared" si="4"/>
        <v>3.5714285714285712E-2</v>
      </c>
      <c r="I17" s="5">
        <f t="shared" si="5"/>
        <v>1.4727474972191323</v>
      </c>
      <c r="J17" s="5">
        <f t="shared" si="6"/>
        <v>16.08097165991903</v>
      </c>
      <c r="K17" s="5">
        <f t="shared" si="7"/>
        <v>1.3491847826086956</v>
      </c>
      <c r="L17" s="2">
        <v>8616</v>
      </c>
      <c r="M17" s="2">
        <v>18431</v>
      </c>
      <c r="N17" s="2">
        <v>1355</v>
      </c>
      <c r="O17" s="2">
        <f t="shared" si="8"/>
        <v>28402</v>
      </c>
      <c r="P17" s="4">
        <f t="shared" si="9"/>
        <v>0.30335891838602913</v>
      </c>
      <c r="Q17" s="4">
        <f t="shared" si="10"/>
        <v>0.64893317372016057</v>
      </c>
      <c r="R17" s="4">
        <f t="shared" si="11"/>
        <v>4.7707907893810297E-2</v>
      </c>
      <c r="S17" s="5">
        <f t="shared" si="12"/>
        <v>2.139159702878366</v>
      </c>
      <c r="T17" s="5">
        <f t="shared" si="13"/>
        <v>13.602214022140222</v>
      </c>
      <c r="U17" s="5">
        <f t="shared" si="14"/>
        <v>1.8484605355531041</v>
      </c>
      <c r="X17" s="7">
        <f t="shared" si="0"/>
        <v>1.3201158106747233</v>
      </c>
    </row>
    <row r="18" spans="1:24" ht="15" thickBot="1">
      <c r="A18" s="2" t="s">
        <v>20</v>
      </c>
      <c r="B18" s="2">
        <v>18706</v>
      </c>
      <c r="C18" s="2">
        <v>27044</v>
      </c>
      <c r="D18" s="2">
        <v>1733</v>
      </c>
      <c r="E18" s="2">
        <f t="shared" si="1"/>
        <v>47483</v>
      </c>
      <c r="F18" s="3">
        <f t="shared" si="2"/>
        <v>0.39395151949118634</v>
      </c>
      <c r="G18" s="4">
        <f t="shared" si="3"/>
        <v>0.56955120780068658</v>
      </c>
      <c r="H18" s="4">
        <f t="shared" si="4"/>
        <v>3.6497272708127117E-2</v>
      </c>
      <c r="I18" s="5">
        <f t="shared" si="5"/>
        <v>1.4457393349727361</v>
      </c>
      <c r="J18" s="5">
        <f t="shared" si="6"/>
        <v>15.605308713214079</v>
      </c>
      <c r="K18" s="5">
        <f t="shared" si="7"/>
        <v>1.3231567102108714</v>
      </c>
      <c r="L18" s="2">
        <v>14194</v>
      </c>
      <c r="M18" s="2">
        <v>48785</v>
      </c>
      <c r="N18" s="2">
        <v>6143</v>
      </c>
      <c r="O18" s="2">
        <f t="shared" si="8"/>
        <v>69122</v>
      </c>
      <c r="P18" s="4">
        <f t="shared" si="9"/>
        <v>0.2053470675038338</v>
      </c>
      <c r="Q18" s="4">
        <f t="shared" si="10"/>
        <v>0.70578108272330087</v>
      </c>
      <c r="R18" s="4">
        <f t="shared" si="11"/>
        <v>8.8871849772865372E-2</v>
      </c>
      <c r="S18" s="5">
        <f t="shared" si="12"/>
        <v>3.4370156404114414</v>
      </c>
      <c r="T18" s="5">
        <f t="shared" si="13"/>
        <v>7.9415594986163116</v>
      </c>
      <c r="U18" s="5">
        <f t="shared" si="14"/>
        <v>2.3988297192309584</v>
      </c>
      <c r="X18" s="7">
        <f t="shared" si="0"/>
        <v>0.80391214317408677</v>
      </c>
    </row>
    <row r="19" spans="1:24" ht="15" thickBot="1">
      <c r="A19" s="2" t="s">
        <v>21</v>
      </c>
      <c r="B19" s="2">
        <v>61982</v>
      </c>
      <c r="C19" s="2">
        <v>83460</v>
      </c>
      <c r="D19" s="2">
        <v>5378</v>
      </c>
      <c r="E19" s="2">
        <f t="shared" si="1"/>
        <v>150820</v>
      </c>
      <c r="F19" s="3">
        <f t="shared" si="2"/>
        <v>0.41096671528974937</v>
      </c>
      <c r="G19" s="4">
        <f t="shared" si="3"/>
        <v>0.55337488396764356</v>
      </c>
      <c r="H19" s="4">
        <f t="shared" si="4"/>
        <v>3.565840074260708E-2</v>
      </c>
      <c r="I19" s="5">
        <f t="shared" si="5"/>
        <v>1.346519957406989</v>
      </c>
      <c r="J19" s="5">
        <f t="shared" si="6"/>
        <v>15.518780215693566</v>
      </c>
      <c r="K19" s="5">
        <f t="shared" si="7"/>
        <v>1.2390142517814726</v>
      </c>
      <c r="L19" s="2">
        <v>64853</v>
      </c>
      <c r="M19" s="2">
        <v>161699</v>
      </c>
      <c r="N19" s="2">
        <v>13318</v>
      </c>
      <c r="O19" s="2">
        <f t="shared" si="8"/>
        <v>239870</v>
      </c>
      <c r="P19" s="4">
        <f t="shared" si="9"/>
        <v>0.27036728227790052</v>
      </c>
      <c r="Q19" s="4">
        <f t="shared" si="10"/>
        <v>0.67411097677908871</v>
      </c>
      <c r="R19" s="4">
        <f t="shared" si="11"/>
        <v>5.5521740943010794E-2</v>
      </c>
      <c r="S19" s="5">
        <f t="shared" si="12"/>
        <v>2.493315652321404</v>
      </c>
      <c r="T19" s="5">
        <f t="shared" si="13"/>
        <v>12.141387595735095</v>
      </c>
      <c r="U19" s="5">
        <f t="shared" si="14"/>
        <v>2.0685292499776131</v>
      </c>
      <c r="X19" s="7">
        <f t="shared" si="0"/>
        <v>0.93744308650850705</v>
      </c>
    </row>
    <row r="20" spans="1:24" ht="15" thickBot="1">
      <c r="A20" s="2" t="s">
        <v>22</v>
      </c>
      <c r="B20" s="2">
        <v>20371</v>
      </c>
      <c r="C20" s="2">
        <v>25188</v>
      </c>
      <c r="D20" s="2">
        <v>1505</v>
      </c>
      <c r="E20" s="2">
        <f t="shared" si="1"/>
        <v>47064</v>
      </c>
      <c r="F20" s="3">
        <f t="shared" si="2"/>
        <v>0.4328361380248173</v>
      </c>
      <c r="G20" s="4">
        <f t="shared" si="3"/>
        <v>0.53518612952575217</v>
      </c>
      <c r="H20" s="4">
        <f t="shared" si="4"/>
        <v>3.1977732449430564E-2</v>
      </c>
      <c r="I20" s="5">
        <f t="shared" si="5"/>
        <v>1.2364636002159932</v>
      </c>
      <c r="J20" s="5">
        <f t="shared" si="6"/>
        <v>16.736212624584716</v>
      </c>
      <c r="K20" s="5">
        <f t="shared" si="7"/>
        <v>1.1513987931980252</v>
      </c>
      <c r="L20" s="2">
        <v>33054</v>
      </c>
      <c r="M20" s="2">
        <v>56816</v>
      </c>
      <c r="N20" s="2">
        <v>3390</v>
      </c>
      <c r="O20" s="2">
        <f t="shared" si="8"/>
        <v>93260</v>
      </c>
      <c r="P20" s="4">
        <f t="shared" si="9"/>
        <v>0.35442847951962259</v>
      </c>
      <c r="Q20" s="4">
        <f t="shared" si="10"/>
        <v>0.6092215312030882</v>
      </c>
      <c r="R20" s="4">
        <f t="shared" si="11"/>
        <v>3.6349989277289302E-2</v>
      </c>
      <c r="S20" s="5">
        <f t="shared" si="12"/>
        <v>1.7188842500151267</v>
      </c>
      <c r="T20" s="5">
        <f t="shared" si="13"/>
        <v>16.759882005899705</v>
      </c>
      <c r="U20" s="5">
        <f t="shared" si="14"/>
        <v>1.5589946218856328</v>
      </c>
      <c r="X20" s="7">
        <f t="shared" si="0"/>
        <v>1.2556773066539622</v>
      </c>
    </row>
    <row r="21" spans="1:24" ht="15" thickBot="1">
      <c r="A21" s="2" t="s">
        <v>23</v>
      </c>
      <c r="B21" s="2">
        <v>277114</v>
      </c>
      <c r="C21" s="2">
        <v>398052</v>
      </c>
      <c r="D21" s="2">
        <v>24893</v>
      </c>
      <c r="E21" s="2">
        <f t="shared" si="1"/>
        <v>700059</v>
      </c>
      <c r="F21" s="3">
        <f t="shared" si="2"/>
        <v>0.3958437788814943</v>
      </c>
      <c r="G21" s="4">
        <f t="shared" si="3"/>
        <v>0.56859778961487528</v>
      </c>
      <c r="H21" s="4">
        <f t="shared" si="4"/>
        <v>3.555843150363041E-2</v>
      </c>
      <c r="I21" s="5">
        <f t="shared" si="5"/>
        <v>1.4364196684397035</v>
      </c>
      <c r="J21" s="5">
        <f t="shared" si="6"/>
        <v>15.990519423131001</v>
      </c>
      <c r="K21" s="5">
        <f t="shared" si="7"/>
        <v>1.3180224299436769</v>
      </c>
      <c r="L21" s="2">
        <v>374587</v>
      </c>
      <c r="M21" s="2">
        <v>789750</v>
      </c>
      <c r="N21" s="2">
        <v>60278</v>
      </c>
      <c r="O21" s="2">
        <f t="shared" si="8"/>
        <v>1224615</v>
      </c>
      <c r="P21" s="4">
        <f t="shared" si="9"/>
        <v>0.30588144028939707</v>
      </c>
      <c r="Q21" s="4">
        <f t="shared" si="10"/>
        <v>0.64489655932680878</v>
      </c>
      <c r="R21" s="4">
        <f t="shared" si="11"/>
        <v>4.9222000383794089E-2</v>
      </c>
      <c r="S21" s="5">
        <f t="shared" si="12"/>
        <v>2.1083219652577374</v>
      </c>
      <c r="T21" s="5">
        <f t="shared" si="13"/>
        <v>13.101795016423903</v>
      </c>
      <c r="U21" s="5">
        <f t="shared" si="14"/>
        <v>1.8160808526784173</v>
      </c>
      <c r="X21" s="7">
        <f t="shared" si="0"/>
        <v>0.98403726146332637</v>
      </c>
    </row>
    <row r="22" spans="1:24" ht="15" thickBot="1">
      <c r="A22" s="2" t="s">
        <v>24</v>
      </c>
      <c r="B22" s="2">
        <v>3717</v>
      </c>
      <c r="C22" s="2">
        <v>9579</v>
      </c>
      <c r="D22" s="2">
        <v>1415</v>
      </c>
      <c r="E22" s="2">
        <f t="shared" si="1"/>
        <v>14711</v>
      </c>
      <c r="F22" s="3">
        <f t="shared" si="2"/>
        <v>0.25266807151111415</v>
      </c>
      <c r="G22" s="4">
        <f t="shared" si="3"/>
        <v>0.65114540140031274</v>
      </c>
      <c r="H22" s="4">
        <f t="shared" si="4"/>
        <v>9.618652708857317E-2</v>
      </c>
      <c r="I22" s="5">
        <f t="shared" si="5"/>
        <v>2.5770782889426957</v>
      </c>
      <c r="J22" s="5">
        <f t="shared" si="6"/>
        <v>6.7696113074204947</v>
      </c>
      <c r="K22" s="5">
        <f t="shared" si="7"/>
        <v>1.8665237724084178</v>
      </c>
      <c r="L22" s="2">
        <v>4228</v>
      </c>
      <c r="M22" s="2">
        <v>15046</v>
      </c>
      <c r="N22" s="2">
        <v>2994</v>
      </c>
      <c r="O22" s="2">
        <f t="shared" si="8"/>
        <v>22268</v>
      </c>
      <c r="P22" s="4">
        <f t="shared" si="9"/>
        <v>0.18986887012753728</v>
      </c>
      <c r="Q22" s="4">
        <f t="shared" si="10"/>
        <v>0.67567810310759835</v>
      </c>
      <c r="R22" s="4">
        <f t="shared" si="11"/>
        <v>0.13445302676486437</v>
      </c>
      <c r="S22" s="5">
        <f t="shared" si="12"/>
        <v>3.5586565752128667</v>
      </c>
      <c r="T22" s="5">
        <f t="shared" si="13"/>
        <v>5.0253841015364058</v>
      </c>
      <c r="U22" s="5">
        <f t="shared" si="14"/>
        <v>2.0833564109664913</v>
      </c>
      <c r="X22" s="7">
        <f t="shared" si="0"/>
        <v>0.57072763336465182</v>
      </c>
    </row>
    <row r="23" spans="1:24" ht="15" thickBot="1">
      <c r="A23" s="2" t="s">
        <v>25</v>
      </c>
      <c r="B23" s="2">
        <v>856</v>
      </c>
      <c r="C23" s="2">
        <v>1984</v>
      </c>
      <c r="D23" s="2">
        <v>307</v>
      </c>
      <c r="E23" s="2">
        <f t="shared" si="1"/>
        <v>3147</v>
      </c>
      <c r="F23" s="3">
        <f t="shared" si="2"/>
        <v>0.27200508420718145</v>
      </c>
      <c r="G23" s="4">
        <f t="shared" si="3"/>
        <v>0.63044169049888787</v>
      </c>
      <c r="H23" s="4">
        <f t="shared" si="4"/>
        <v>9.7553225293930734E-2</v>
      </c>
      <c r="I23" s="5">
        <f t="shared" si="5"/>
        <v>2.3177570093457942</v>
      </c>
      <c r="J23" s="5">
        <f t="shared" si="6"/>
        <v>6.4625407166123781</v>
      </c>
      <c r="K23" s="5">
        <f t="shared" si="7"/>
        <v>1.705932932072227</v>
      </c>
      <c r="L23" s="2">
        <v>895</v>
      </c>
      <c r="M23" s="2">
        <v>2905</v>
      </c>
      <c r="N23" s="2">
        <v>568</v>
      </c>
      <c r="O23" s="2">
        <f t="shared" si="8"/>
        <v>4368</v>
      </c>
      <c r="P23" s="4">
        <f t="shared" si="9"/>
        <v>0.20489926739926739</v>
      </c>
      <c r="Q23" s="4">
        <f t="shared" si="10"/>
        <v>0.66506410256410253</v>
      </c>
      <c r="R23" s="4">
        <f t="shared" si="11"/>
        <v>0.13003663003663005</v>
      </c>
      <c r="S23" s="5">
        <f t="shared" si="12"/>
        <v>3.2458100558659218</v>
      </c>
      <c r="T23" s="5">
        <f t="shared" si="13"/>
        <v>5.11443661971831</v>
      </c>
      <c r="U23" s="5">
        <f t="shared" si="14"/>
        <v>1.9856459330143541</v>
      </c>
      <c r="X23" s="7">
        <f t="shared" si="0"/>
        <v>0.46421370967741926</v>
      </c>
    </row>
    <row r="24" spans="1:24" ht="15" thickBot="1">
      <c r="A24" s="2" t="s">
        <v>26</v>
      </c>
      <c r="B24" s="2">
        <v>46221</v>
      </c>
      <c r="C24" s="2">
        <v>70594</v>
      </c>
      <c r="D24" s="2">
        <v>4897</v>
      </c>
      <c r="E24" s="2">
        <f>SUM(B24:D24)</f>
        <v>121712</v>
      </c>
      <c r="F24" s="3">
        <f t="shared" si="2"/>
        <v>0.37975713158932561</v>
      </c>
      <c r="G24" s="4">
        <f t="shared" si="3"/>
        <v>0.58000854476140395</v>
      </c>
      <c r="H24" s="4">
        <f t="shared" si="4"/>
        <v>4.0234323649270411E-2</v>
      </c>
      <c r="I24" s="5">
        <f t="shared" si="5"/>
        <v>1.5273144241794856</v>
      </c>
      <c r="J24" s="5">
        <f t="shared" si="6"/>
        <v>14.415764753930977</v>
      </c>
      <c r="K24" s="5">
        <f t="shared" si="7"/>
        <v>1.3810008216283891</v>
      </c>
      <c r="L24" s="2">
        <v>49615</v>
      </c>
      <c r="M24" s="2">
        <v>131679</v>
      </c>
      <c r="N24" s="2">
        <v>13652</v>
      </c>
      <c r="O24" s="2">
        <f t="shared" si="8"/>
        <v>194946</v>
      </c>
      <c r="P24" s="4">
        <f t="shared" si="9"/>
        <v>0.25450637612467042</v>
      </c>
      <c r="Q24" s="4">
        <f t="shared" si="10"/>
        <v>0.67546397463913088</v>
      </c>
      <c r="R24" s="4">
        <f t="shared" si="11"/>
        <v>7.002964923619874E-2</v>
      </c>
      <c r="S24" s="5">
        <f t="shared" si="12"/>
        <v>2.6540159226040512</v>
      </c>
      <c r="T24" s="5">
        <f t="shared" si="13"/>
        <v>9.6453999414005267</v>
      </c>
      <c r="U24" s="5">
        <f t="shared" si="14"/>
        <v>2.0813220162169852</v>
      </c>
      <c r="X24" s="7">
        <f t="shared" si="0"/>
        <v>0.86530016715301583</v>
      </c>
    </row>
    <row r="25" spans="1:24">
      <c r="A25" s="1"/>
    </row>
    <row r="26" spans="1:24">
      <c r="A26" s="1"/>
    </row>
  </sheetData>
  <mergeCells count="8">
    <mergeCell ref="X1:X2"/>
    <mergeCell ref="P1:R2"/>
    <mergeCell ref="S1:U2"/>
    <mergeCell ref="B1:E2"/>
    <mergeCell ref="A1:A2"/>
    <mergeCell ref="F1:H2"/>
    <mergeCell ref="I1:K2"/>
    <mergeCell ref="L1:O2"/>
  </mergeCells>
  <phoneticPr fontId="2"/>
  <pageMargins left="0.7" right="0.7" top="0.75" bottom="0.75" header="0.3" footer="0.3"/>
  <pageSetup paperSize="9" orientation="landscape" horizontalDpi="0" verticalDpi="0"/>
  <colBreaks count="1" manualBreakCount="1">
    <brk id="21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eiichiro</dc:creator>
  <cp:lastModifiedBy>笹川　高聖</cp:lastModifiedBy>
  <cp:lastPrinted>2021-10-24T02:40:31Z</cp:lastPrinted>
  <dcterms:created xsi:type="dcterms:W3CDTF">2014-04-02T07:39:39Z</dcterms:created>
  <dcterms:modified xsi:type="dcterms:W3CDTF">2021-10-24T02:41:07Z</dcterms:modified>
</cp:coreProperties>
</file>