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S_504\"/>
    </mc:Choice>
  </mc:AlternateContent>
  <xr:revisionPtr revIDLastSave="0" documentId="13_ncr:1_{C85240D7-FF08-4E6F-ACAB-0C6D0EA0E8F8}" xr6:coauthVersionLast="47" xr6:coauthVersionMax="47" xr10:uidLastSave="{00000000-0000-0000-0000-000000000000}"/>
  <bookViews>
    <workbookView xWindow="-120" yWindow="-120" windowWidth="20730" windowHeight="11160" firstSheet="4" activeTab="8" xr2:uid="{F886C87A-3C82-4C95-9496-A8F23A60B3D3}"/>
  </bookViews>
  <sheets>
    <sheet name="Department" sheetId="1" r:id="rId1"/>
    <sheet name="Employee" sheetId="2" r:id="rId2"/>
    <sheet name="Department_Has_Employee" sheetId="3" r:id="rId3"/>
    <sheet name="Building" sheetId="4" r:id="rId4"/>
    <sheet name="Room" sheetId="5" r:id="rId5"/>
    <sheet name="Measurement" sheetId="6" r:id="rId6"/>
    <sheet name="Employee_WorksIn_Room" sheetId="7" r:id="rId7"/>
    <sheet name="Room_Phone_No" sheetId="8" r:id="rId8"/>
    <sheet name="Employee Email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0" i="6" l="1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9" i="6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8" i="9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9" i="8"/>
  <c r="E10" i="7"/>
  <c r="F10" i="7" s="1"/>
  <c r="E11" i="7"/>
  <c r="F11" i="7" s="1"/>
  <c r="E12" i="7"/>
  <c r="F12" i="7" s="1"/>
  <c r="E13" i="7"/>
  <c r="F13" i="7" s="1"/>
  <c r="E14" i="7"/>
  <c r="F14" i="7" s="1"/>
  <c r="E15" i="7"/>
  <c r="F15" i="7" s="1"/>
  <c r="E16" i="7"/>
  <c r="F16" i="7" s="1"/>
  <c r="E17" i="7"/>
  <c r="F17" i="7" s="1"/>
  <c r="E18" i="7"/>
  <c r="F18" i="7" s="1"/>
  <c r="E19" i="7"/>
  <c r="F19" i="7" s="1"/>
  <c r="E20" i="7"/>
  <c r="F20" i="7" s="1"/>
  <c r="E21" i="7"/>
  <c r="F21" i="7" s="1"/>
  <c r="E22" i="7"/>
  <c r="F22" i="7" s="1"/>
  <c r="E23" i="7"/>
  <c r="F23" i="7" s="1"/>
  <c r="E9" i="7"/>
  <c r="F9" i="7" s="1"/>
  <c r="H10" i="5"/>
  <c r="I10" i="5" s="1"/>
  <c r="H11" i="5"/>
  <c r="I11" i="5" s="1"/>
  <c r="H15" i="5"/>
  <c r="I15" i="5" s="1"/>
  <c r="H9" i="5"/>
  <c r="I9" i="5" s="1"/>
  <c r="H13" i="5"/>
  <c r="I13" i="5" s="1"/>
  <c r="H8" i="5"/>
  <c r="I8" i="5" s="1"/>
  <c r="H12" i="5"/>
  <c r="I12" i="5" s="1"/>
  <c r="H14" i="5"/>
  <c r="I14" i="5" s="1"/>
  <c r="H16" i="5"/>
  <c r="I16" i="5" s="1"/>
  <c r="H17" i="5"/>
  <c r="H18" i="5"/>
  <c r="H19" i="5"/>
  <c r="I19" i="5" s="1"/>
  <c r="H20" i="5"/>
  <c r="I20" i="5" s="1"/>
  <c r="H21" i="5"/>
  <c r="I21" i="5" s="1"/>
  <c r="I17" i="5"/>
  <c r="I18" i="5"/>
  <c r="G10" i="4"/>
  <c r="G11" i="4"/>
  <c r="G8" i="4"/>
  <c r="F9" i="4"/>
  <c r="G9" i="4" s="1"/>
  <c r="F10" i="4"/>
  <c r="F11" i="4"/>
  <c r="F8" i="4"/>
  <c r="D9" i="3"/>
  <c r="D10" i="3"/>
  <c r="D11" i="3"/>
  <c r="D12" i="3"/>
  <c r="D13" i="3"/>
  <c r="D14" i="3"/>
  <c r="D15" i="3"/>
  <c r="D16" i="3"/>
  <c r="D17" i="3"/>
  <c r="D8" i="3"/>
  <c r="F10" i="2"/>
  <c r="F11" i="2"/>
  <c r="F12" i="2"/>
  <c r="F13" i="2"/>
  <c r="F14" i="2"/>
  <c r="F15" i="2"/>
  <c r="F16" i="2"/>
  <c r="F17" i="2"/>
  <c r="F18" i="2"/>
  <c r="F9" i="2"/>
</calcChain>
</file>

<file path=xl/sharedStrings.xml><?xml version="1.0" encoding="utf-8"?>
<sst xmlns="http://schemas.openxmlformats.org/spreadsheetml/2006/main" count="385" uniqueCount="137">
  <si>
    <t>Department</t>
  </si>
  <si>
    <t>Dept_ID</t>
  </si>
  <si>
    <t>Dept_Name</t>
  </si>
  <si>
    <t>Web_Address</t>
  </si>
  <si>
    <t>Phone_No</t>
  </si>
  <si>
    <t>Email</t>
  </si>
  <si>
    <t>Street</t>
  </si>
  <si>
    <t>City</t>
  </si>
  <si>
    <t>State</t>
  </si>
  <si>
    <t>Zip_Code</t>
  </si>
  <si>
    <t>Mailing_Address</t>
  </si>
  <si>
    <t>Primary Key</t>
  </si>
  <si>
    <t>Employee</t>
  </si>
  <si>
    <t>Unique_ID</t>
  </si>
  <si>
    <t>Name</t>
  </si>
  <si>
    <t>INT</t>
  </si>
  <si>
    <t>DATE</t>
  </si>
  <si>
    <t>Department_Has_Employee</t>
  </si>
  <si>
    <t>Foreign Key to Department.Dept_ID</t>
  </si>
  <si>
    <t>Foreign Key to Employee.Unique_ID</t>
  </si>
  <si>
    <t>Building</t>
  </si>
  <si>
    <t>No_of_Rooms</t>
  </si>
  <si>
    <t>No_of_Floors</t>
  </si>
  <si>
    <t>Room</t>
  </si>
  <si>
    <t>Building_Name</t>
  </si>
  <si>
    <t>L_FLAG</t>
  </si>
  <si>
    <t>O_FLAG</t>
  </si>
  <si>
    <t>C_FLAG</t>
  </si>
  <si>
    <t>Foreign Key to Building.Name</t>
  </si>
  <si>
    <t>Area_in_sq_yards</t>
  </si>
  <si>
    <t>Decimal(4,2)</t>
  </si>
  <si>
    <t>Measurement</t>
  </si>
  <si>
    <t>Room_Number</t>
  </si>
  <si>
    <t>Date</t>
  </si>
  <si>
    <t>Light_in_LUX</t>
  </si>
  <si>
    <t>Sound_in_dB</t>
  </si>
  <si>
    <t>Temp_in_F</t>
  </si>
  <si>
    <t>Employee_WorksIn_Room</t>
  </si>
  <si>
    <t>Room_No</t>
  </si>
  <si>
    <t>Room_Phone_No</t>
  </si>
  <si>
    <t>Employee Email</t>
  </si>
  <si>
    <t>Engineering</t>
  </si>
  <si>
    <t>Science</t>
  </si>
  <si>
    <t>Arts</t>
  </si>
  <si>
    <t>Law</t>
  </si>
  <si>
    <t>Business</t>
  </si>
  <si>
    <t>Engineering@GMU.EDU</t>
  </si>
  <si>
    <t>Science@GMU.EDU</t>
  </si>
  <si>
    <t>Arts@GMU.EDU</t>
  </si>
  <si>
    <t>Law@GMU.EDU</t>
  </si>
  <si>
    <t>Business@GMU.EDU</t>
  </si>
  <si>
    <t>Engineering.GMU.EDU</t>
  </si>
  <si>
    <t>Science.GMU.EDU</t>
  </si>
  <si>
    <t>Arts.GMU.EDU</t>
  </si>
  <si>
    <t>Law.GMU.EDU</t>
  </si>
  <si>
    <t>Business.GMU.EDU</t>
  </si>
  <si>
    <t>1st Street</t>
  </si>
  <si>
    <t>2nd Street</t>
  </si>
  <si>
    <t>3rd Street</t>
  </si>
  <si>
    <t>4th Street</t>
  </si>
  <si>
    <t>5th Street</t>
  </si>
  <si>
    <t>Fairfax</t>
  </si>
  <si>
    <t>VA</t>
  </si>
  <si>
    <t>This will be populated directly in the table  concatinating last 4 columns</t>
  </si>
  <si>
    <t>Karen Jennings</t>
  </si>
  <si>
    <t>Kim Fuller</t>
  </si>
  <si>
    <t>Betsy Moreno</t>
  </si>
  <si>
    <t>Caleb Brady</t>
  </si>
  <si>
    <t>Dana Cobb</t>
  </si>
  <si>
    <t>Emanuel Jimenez</t>
  </si>
  <si>
    <t>Leon Becker</t>
  </si>
  <si>
    <t>Brett Obrien</t>
  </si>
  <si>
    <t>Andrew Hansen</t>
  </si>
  <si>
    <t>Glen Stevenson</t>
  </si>
  <si>
    <t>Horizon Hall</t>
  </si>
  <si>
    <t>James Buchanan Hall</t>
  </si>
  <si>
    <t>Fenwick Library</t>
  </si>
  <si>
    <t>X</t>
  </si>
  <si>
    <t>Karen.Jennings1@gmail.com</t>
  </si>
  <si>
    <t>Kim.Fuller1@gmail.com</t>
  </si>
  <si>
    <t>Betsy.Moreno1@gmail.com</t>
  </si>
  <si>
    <t>Caleb.Brady1@gmail.com</t>
  </si>
  <si>
    <t>Dana.Cobb1@gmail.com</t>
  </si>
  <si>
    <t>Emanuel.Jimenez1@gmail.com</t>
  </si>
  <si>
    <t>Leon.Becker1@gmail.com</t>
  </si>
  <si>
    <t>Brett.Obrien1@gmail.com</t>
  </si>
  <si>
    <t>Andrew.Hansen1@gmail.com</t>
  </si>
  <si>
    <t>Glen.Stevenson1@gmail.com</t>
  </si>
  <si>
    <t>Karen.Jennings2@gmail.com</t>
  </si>
  <si>
    <t>Kim.Fuller2@gmail.com</t>
  </si>
  <si>
    <t>Betsy.Moreno2@gmail.com</t>
  </si>
  <si>
    <t>Caleb.Brady2@gmail.com</t>
  </si>
  <si>
    <t>Dana.Cobb2@gmail.com</t>
  </si>
  <si>
    <t>VARCHAR(255)</t>
  </si>
  <si>
    <t>VARCHAR(1)</t>
  </si>
  <si>
    <t>VARCHAR(15)</t>
  </si>
  <si>
    <t>Date_of_Birth</t>
  </si>
  <si>
    <t>Combination is Foreign Key to Combination of Room.Building_Name and Room.Room_Number</t>
  </si>
  <si>
    <t>Record_Date</t>
  </si>
  <si>
    <t>Record_Time</t>
  </si>
  <si>
    <t>12/02/1995</t>
  </si>
  <si>
    <t>12/02/1998</t>
  </si>
  <si>
    <t>12/02/2002</t>
  </si>
  <si>
    <t>22/02/1996</t>
  </si>
  <si>
    <t>12/06/1997</t>
  </si>
  <si>
    <t>09/02/1999</t>
  </si>
  <si>
    <t>27/02/2000</t>
  </si>
  <si>
    <t>25/11/2001</t>
  </si>
  <si>
    <t>01/02/2003</t>
  </si>
  <si>
    <t>12/07/2004</t>
  </si>
  <si>
    <t>insert into EMPLOYEE Values(</t>
  </si>
  <si>
    <t>insert into EMPLOYEE Values(1001,'Karen Jennings',TO_DATE('12/02/1995','DD/MM,YYYY'));</t>
  </si>
  <si>
    <t>insert into EMPLOYEE Values(1002,'Kim Fuller',TO_DATE('22/02/1996','DD/MM,YYYY'));</t>
  </si>
  <si>
    <t>insert into EMPLOYEE Values(1003,'Betsy Moreno',TO_DATE('12/06/1997','DD/MM,YYYY'));</t>
  </si>
  <si>
    <t>insert into EMPLOYEE Values(1004,'Caleb Brady',TO_DATE('12/02/1998','DD/MM,YYYY'));</t>
  </si>
  <si>
    <t>insert into EMPLOYEE Values(1005,'Dana Cobb',TO_DATE('09/02/1999','DD/MM,YYYY'));</t>
  </si>
  <si>
    <t>insert into EMPLOYEE Values(1006,'Emanuel Jimenez',TO_DATE('27/02/2000','DD/MM,YYYY'));</t>
  </si>
  <si>
    <t>insert into EMPLOYEE Values(1007,'Leon Becker',TO_DATE('25/11/2001','DD/MM,YYYY'));</t>
  </si>
  <si>
    <t>insert into EMPLOYEE Values(1008,'Brett Obrien',TO_DATE('12/02/2002','DD/MM,YYYY'));</t>
  </si>
  <si>
    <t>insert into EMPLOYEE Values(1009,'Andrew Hansen',TO_DATE('01/02/2003','DD/MM,YYYY'));</t>
  </si>
  <si>
    <t>insert into EMPLOYEE Values(1010,'Glen Stevenson',TO_DATE('12/07/2004','DD/MM,YYYY'));</t>
  </si>
  <si>
    <t>insert into Department_Has_Employee Values(</t>
  </si>
  <si>
    <t>insert into Building values('</t>
  </si>
  <si>
    <t>Arts Science Building</t>
  </si>
  <si>
    <t>insert into Room Values ('</t>
  </si>
  <si>
    <t>Arts Sciences Building</t>
  </si>
  <si>
    <t>insert into Employee_Worksin_Room values(</t>
  </si>
  <si>
    <t>insert into Room_Phone_No values('</t>
  </si>
  <si>
    <t>insert into Employee_Email values (</t>
  </si>
  <si>
    <t>Decimal(6,2)</t>
  </si>
  <si>
    <t>01/03/2023</t>
  </si>
  <si>
    <t>00:00:00</t>
  </si>
  <si>
    <t>12:00:00</t>
  </si>
  <si>
    <t>Varchar(255)</t>
  </si>
  <si>
    <t>insert into measurement values('</t>
  </si>
  <si>
    <t>TO_DATE('01/03/2023','DD/MM,YYYY')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</si>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</sst>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4" borderId="1" xfId="0" applyFill="1" applyBorder="1"/>
    <xf numFmtId="0" fontId="0" fillId="0" borderId="1" xfId="0" applyBorder="1" applyAlignment="1">
      <alignment horizontal="center"/>
    </xf>
    <xf numFmtId="0" fontId="0" fillId="3" borderId="1" xfId="0" applyFill="1" applyBorder="1"/>
    <xf numFmtId="0" fontId="1" fillId="0" borderId="0" xfId="0" applyFont="1"/>
    <xf numFmtId="0" fontId="0" fillId="0" borderId="0" xfId="0" applyAlignment="1">
      <alignment horizontal="center" wrapText="1"/>
    </xf>
    <xf numFmtId="0" fontId="3" fillId="0" borderId="0" xfId="1"/>
    <xf numFmtId="49" fontId="0" fillId="0" borderId="0" xfId="0" applyNumberFormat="1"/>
    <xf numFmtId="49" fontId="0" fillId="3" borderId="1" xfId="0" applyNumberFormat="1" applyFill="1" applyBorder="1"/>
    <xf numFmtId="49" fontId="0" fillId="0" borderId="1" xfId="0" applyNumberFormat="1" applyBorder="1"/>
    <xf numFmtId="49" fontId="0" fillId="4" borderId="1" xfId="0" applyNumberFormat="1" applyFill="1" applyBorder="1"/>
    <xf numFmtId="49" fontId="0" fillId="2" borderId="1" xfId="0" applyNumberFormat="1" applyFill="1" applyBorder="1"/>
    <xf numFmtId="0" fontId="0" fillId="4" borderId="0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Engineering@GMU.EDU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CEA8E-C4EF-4D66-B226-01121E948D60}">
  <dimension ref="A1:J13"/>
  <sheetViews>
    <sheetView workbookViewId="0">
      <selection activeCell="E19" sqref="E19"/>
    </sheetView>
  </sheetViews>
  <sheetFormatPr defaultRowHeight="15" x14ac:dyDescent="0.25"/>
  <cols>
    <col min="1" max="2" width="15.5703125" bestFit="1" customWidth="1"/>
    <col min="3" max="3" width="22.28515625" bestFit="1" customWidth="1"/>
    <col min="4" max="4" width="15.5703125" bestFit="1" customWidth="1"/>
    <col min="5" max="5" width="22.28515625" bestFit="1" customWidth="1"/>
    <col min="6" max="9" width="15.5703125" bestFit="1" customWidth="1"/>
    <col min="10" max="10" width="22.42578125" customWidth="1"/>
  </cols>
  <sheetData>
    <row r="1" spans="1:10" x14ac:dyDescent="0.25">
      <c r="A1" s="6" t="s">
        <v>0</v>
      </c>
    </row>
    <row r="3" spans="1:10" x14ac:dyDescent="0.25">
      <c r="A3" s="1" t="s">
        <v>1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5" t="s">
        <v>8</v>
      </c>
      <c r="I3" s="5" t="s">
        <v>9</v>
      </c>
      <c r="J3" s="5" t="s">
        <v>10</v>
      </c>
    </row>
    <row r="4" spans="1:10" x14ac:dyDescent="0.25">
      <c r="A4" s="2" t="s">
        <v>11</v>
      </c>
      <c r="B4" s="2"/>
      <c r="C4" s="2"/>
      <c r="D4" s="2"/>
      <c r="E4" s="2"/>
      <c r="F4" s="2"/>
      <c r="G4" s="2"/>
      <c r="H4" s="2"/>
      <c r="I4" s="2"/>
      <c r="J4" s="2"/>
    </row>
    <row r="5" spans="1:10" x14ac:dyDescent="0.25">
      <c r="A5" s="2"/>
      <c r="B5" s="2"/>
      <c r="C5" s="2"/>
      <c r="D5" s="2"/>
      <c r="E5" s="2"/>
      <c r="F5" s="2"/>
      <c r="G5" s="2"/>
      <c r="H5" s="2"/>
      <c r="I5" s="2"/>
      <c r="J5" s="2"/>
    </row>
    <row r="6" spans="1:10" x14ac:dyDescent="0.25">
      <c r="A6" s="3" t="s">
        <v>15</v>
      </c>
      <c r="B6" s="3" t="s">
        <v>93</v>
      </c>
      <c r="C6" s="3" t="s">
        <v>93</v>
      </c>
      <c r="D6" s="3" t="s">
        <v>93</v>
      </c>
      <c r="E6" s="3" t="s">
        <v>93</v>
      </c>
      <c r="F6" s="3" t="s">
        <v>93</v>
      </c>
      <c r="G6" s="3" t="s">
        <v>93</v>
      </c>
      <c r="H6" s="3" t="s">
        <v>93</v>
      </c>
      <c r="I6" s="3" t="s">
        <v>93</v>
      </c>
      <c r="J6" s="3" t="s">
        <v>93</v>
      </c>
    </row>
    <row r="9" spans="1:10" x14ac:dyDescent="0.25">
      <c r="A9">
        <v>1</v>
      </c>
      <c r="B9" t="s">
        <v>41</v>
      </c>
      <c r="C9" t="s">
        <v>51</v>
      </c>
      <c r="D9">
        <v>1122334455</v>
      </c>
      <c r="E9" s="8" t="s">
        <v>46</v>
      </c>
      <c r="F9" t="s">
        <v>56</v>
      </c>
      <c r="G9" t="s">
        <v>61</v>
      </c>
      <c r="H9" t="s">
        <v>62</v>
      </c>
      <c r="I9">
        <v>22030</v>
      </c>
      <c r="J9" s="7" t="s">
        <v>63</v>
      </c>
    </row>
    <row r="10" spans="1:10" x14ac:dyDescent="0.25">
      <c r="A10">
        <v>2</v>
      </c>
      <c r="B10" t="s">
        <v>42</v>
      </c>
      <c r="C10" t="s">
        <v>52</v>
      </c>
      <c r="D10">
        <v>1122334456</v>
      </c>
      <c r="E10" t="s">
        <v>47</v>
      </c>
      <c r="F10" t="s">
        <v>57</v>
      </c>
      <c r="G10" t="s">
        <v>61</v>
      </c>
      <c r="H10" t="s">
        <v>62</v>
      </c>
      <c r="I10">
        <v>22030</v>
      </c>
      <c r="J10" s="7"/>
    </row>
    <row r="11" spans="1:10" x14ac:dyDescent="0.25">
      <c r="A11">
        <v>3</v>
      </c>
      <c r="B11" t="s">
        <v>43</v>
      </c>
      <c r="C11" t="s">
        <v>53</v>
      </c>
      <c r="D11">
        <v>1122334457</v>
      </c>
      <c r="E11" t="s">
        <v>48</v>
      </c>
      <c r="F11" t="s">
        <v>58</v>
      </c>
      <c r="G11" t="s">
        <v>61</v>
      </c>
      <c r="H11" t="s">
        <v>62</v>
      </c>
      <c r="I11">
        <v>22030</v>
      </c>
      <c r="J11" s="7"/>
    </row>
    <row r="12" spans="1:10" x14ac:dyDescent="0.25">
      <c r="A12">
        <v>4</v>
      </c>
      <c r="B12" t="s">
        <v>44</v>
      </c>
      <c r="C12" t="s">
        <v>54</v>
      </c>
      <c r="D12">
        <v>1122334458</v>
      </c>
      <c r="E12" t="s">
        <v>49</v>
      </c>
      <c r="F12" t="s">
        <v>59</v>
      </c>
      <c r="G12" t="s">
        <v>61</v>
      </c>
      <c r="H12" t="s">
        <v>62</v>
      </c>
      <c r="I12">
        <v>22030</v>
      </c>
      <c r="J12" s="7"/>
    </row>
    <row r="13" spans="1:10" x14ac:dyDescent="0.25">
      <c r="A13">
        <v>5</v>
      </c>
      <c r="B13" t="s">
        <v>45</v>
      </c>
      <c r="C13" t="s">
        <v>55</v>
      </c>
      <c r="D13">
        <v>1122334459</v>
      </c>
      <c r="E13" t="s">
        <v>50</v>
      </c>
      <c r="F13" t="s">
        <v>60</v>
      </c>
      <c r="G13" t="s">
        <v>61</v>
      </c>
      <c r="H13" t="s">
        <v>62</v>
      </c>
      <c r="I13">
        <v>22030</v>
      </c>
      <c r="J13" s="7"/>
    </row>
  </sheetData>
  <mergeCells count="1">
    <mergeCell ref="J9:J13"/>
  </mergeCells>
  <phoneticPr fontId="2" type="noConversion"/>
  <hyperlinks>
    <hyperlink ref="E9" r:id="rId1" xr:uid="{639BA8A5-275D-463E-A6BD-B160B5638FB0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5834E-20EB-44F2-A9D9-F87B9BF06A53}">
  <dimension ref="A1:G18"/>
  <sheetViews>
    <sheetView workbookViewId="0">
      <selection activeCell="F6" sqref="F6"/>
    </sheetView>
  </sheetViews>
  <sheetFormatPr defaultRowHeight="15" x14ac:dyDescent="0.25"/>
  <cols>
    <col min="1" max="1" width="11.5703125" bestFit="1" customWidth="1"/>
    <col min="2" max="2" width="16.5703125" bestFit="1" customWidth="1"/>
    <col min="3" max="3" width="15.5703125" style="9" bestFit="1" customWidth="1"/>
    <col min="5" max="5" width="27.85546875" bestFit="1" customWidth="1"/>
    <col min="6" max="6" width="49.42578125" bestFit="1" customWidth="1"/>
    <col min="7" max="7" width="82" bestFit="1" customWidth="1"/>
  </cols>
  <sheetData>
    <row r="1" spans="1:7" x14ac:dyDescent="0.25">
      <c r="A1" s="6" t="s">
        <v>12</v>
      </c>
    </row>
    <row r="3" spans="1:7" x14ac:dyDescent="0.25">
      <c r="A3" s="1" t="s">
        <v>13</v>
      </c>
      <c r="B3" s="5" t="s">
        <v>14</v>
      </c>
      <c r="C3" s="10" t="s">
        <v>96</v>
      </c>
    </row>
    <row r="4" spans="1:7" x14ac:dyDescent="0.25">
      <c r="A4" s="2" t="s">
        <v>11</v>
      </c>
      <c r="B4" s="2"/>
      <c r="C4" s="11"/>
    </row>
    <row r="5" spans="1:7" x14ac:dyDescent="0.25">
      <c r="A5" s="2"/>
      <c r="B5" s="2"/>
      <c r="C5" s="11"/>
    </row>
    <row r="6" spans="1:7" x14ac:dyDescent="0.25">
      <c r="A6" s="3" t="s">
        <v>15</v>
      </c>
      <c r="B6" s="3" t="s">
        <v>93</v>
      </c>
      <c r="C6" s="12" t="s">
        <v>16</v>
      </c>
    </row>
    <row r="9" spans="1:7" x14ac:dyDescent="0.25">
      <c r="A9">
        <v>1001</v>
      </c>
      <c r="B9" t="s">
        <v>64</v>
      </c>
      <c r="C9" s="9" t="s">
        <v>100</v>
      </c>
      <c r="E9" t="s">
        <v>110</v>
      </c>
      <c r="F9" t="str">
        <f>_xlfn.CONCAT(E9,A9,",'",B9,"'")</f>
        <v>insert into EMPLOYEE Values(1001,'Karen Jennings'</v>
      </c>
      <c r="G9" t="s">
        <v>111</v>
      </c>
    </row>
    <row r="10" spans="1:7" x14ac:dyDescent="0.25">
      <c r="A10">
        <v>1002</v>
      </c>
      <c r="B10" t="s">
        <v>65</v>
      </c>
      <c r="C10" s="9" t="s">
        <v>103</v>
      </c>
      <c r="E10" t="s">
        <v>110</v>
      </c>
      <c r="F10" t="str">
        <f t="shared" ref="F10:F18" si="0">_xlfn.CONCAT(E10,A10,",'",B10,"'")</f>
        <v>insert into EMPLOYEE Values(1002,'Kim Fuller'</v>
      </c>
      <c r="G10" t="s">
        <v>112</v>
      </c>
    </row>
    <row r="11" spans="1:7" x14ac:dyDescent="0.25">
      <c r="A11">
        <v>1003</v>
      </c>
      <c r="B11" t="s">
        <v>66</v>
      </c>
      <c r="C11" s="9" t="s">
        <v>104</v>
      </c>
      <c r="E11" t="s">
        <v>110</v>
      </c>
      <c r="F11" t="str">
        <f t="shared" si="0"/>
        <v>insert into EMPLOYEE Values(1003,'Betsy Moreno'</v>
      </c>
      <c r="G11" t="s">
        <v>113</v>
      </c>
    </row>
    <row r="12" spans="1:7" x14ac:dyDescent="0.25">
      <c r="A12">
        <v>1004</v>
      </c>
      <c r="B12" t="s">
        <v>67</v>
      </c>
      <c r="C12" s="9" t="s">
        <v>101</v>
      </c>
      <c r="E12" t="s">
        <v>110</v>
      </c>
      <c r="F12" t="str">
        <f t="shared" si="0"/>
        <v>insert into EMPLOYEE Values(1004,'Caleb Brady'</v>
      </c>
      <c r="G12" t="s">
        <v>114</v>
      </c>
    </row>
    <row r="13" spans="1:7" x14ac:dyDescent="0.25">
      <c r="A13">
        <v>1005</v>
      </c>
      <c r="B13" t="s">
        <v>68</v>
      </c>
      <c r="C13" s="9" t="s">
        <v>105</v>
      </c>
      <c r="E13" t="s">
        <v>110</v>
      </c>
      <c r="F13" t="str">
        <f t="shared" si="0"/>
        <v>insert into EMPLOYEE Values(1005,'Dana Cobb'</v>
      </c>
      <c r="G13" t="s">
        <v>115</v>
      </c>
    </row>
    <row r="14" spans="1:7" x14ac:dyDescent="0.25">
      <c r="A14">
        <v>1006</v>
      </c>
      <c r="B14" t="s">
        <v>69</v>
      </c>
      <c r="C14" s="9" t="s">
        <v>106</v>
      </c>
      <c r="E14" t="s">
        <v>110</v>
      </c>
      <c r="F14" t="str">
        <f t="shared" si="0"/>
        <v>insert into EMPLOYEE Values(1006,'Emanuel Jimenez'</v>
      </c>
      <c r="G14" t="s">
        <v>116</v>
      </c>
    </row>
    <row r="15" spans="1:7" x14ac:dyDescent="0.25">
      <c r="A15">
        <v>1007</v>
      </c>
      <c r="B15" t="s">
        <v>70</v>
      </c>
      <c r="C15" s="9" t="s">
        <v>107</v>
      </c>
      <c r="E15" t="s">
        <v>110</v>
      </c>
      <c r="F15" t="str">
        <f t="shared" si="0"/>
        <v>insert into EMPLOYEE Values(1007,'Leon Becker'</v>
      </c>
      <c r="G15" t="s">
        <v>117</v>
      </c>
    </row>
    <row r="16" spans="1:7" x14ac:dyDescent="0.25">
      <c r="A16">
        <v>1008</v>
      </c>
      <c r="B16" t="s">
        <v>71</v>
      </c>
      <c r="C16" s="9" t="s">
        <v>102</v>
      </c>
      <c r="E16" t="s">
        <v>110</v>
      </c>
      <c r="F16" t="str">
        <f t="shared" si="0"/>
        <v>insert into EMPLOYEE Values(1008,'Brett Obrien'</v>
      </c>
      <c r="G16" t="s">
        <v>118</v>
      </c>
    </row>
    <row r="17" spans="1:7" x14ac:dyDescent="0.25">
      <c r="A17">
        <v>1009</v>
      </c>
      <c r="B17" t="s">
        <v>72</v>
      </c>
      <c r="C17" s="9" t="s">
        <v>108</v>
      </c>
      <c r="E17" t="s">
        <v>110</v>
      </c>
      <c r="F17" t="str">
        <f t="shared" si="0"/>
        <v>insert into EMPLOYEE Values(1009,'Andrew Hansen'</v>
      </c>
      <c r="G17" t="s">
        <v>119</v>
      </c>
    </row>
    <row r="18" spans="1:7" x14ac:dyDescent="0.25">
      <c r="A18">
        <v>1010</v>
      </c>
      <c r="B18" t="s">
        <v>73</v>
      </c>
      <c r="C18" s="9" t="s">
        <v>109</v>
      </c>
      <c r="E18" t="s">
        <v>110</v>
      </c>
      <c r="F18" t="str">
        <f t="shared" si="0"/>
        <v>insert into EMPLOYEE Values(1010,'Glen Stevenson'</v>
      </c>
      <c r="G18" t="s">
        <v>120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D64A2-85BB-45C4-B1CC-570E5EC479B8}">
  <dimension ref="A1:D17"/>
  <sheetViews>
    <sheetView workbookViewId="0">
      <selection activeCell="A20" sqref="A20"/>
    </sheetView>
  </sheetViews>
  <sheetFormatPr defaultRowHeight="15" x14ac:dyDescent="0.25"/>
  <cols>
    <col min="1" max="1" width="33.28515625" bestFit="1" customWidth="1"/>
    <col min="2" max="2" width="33.5703125" bestFit="1" customWidth="1"/>
    <col min="4" max="4" width="28.85546875" bestFit="1" customWidth="1"/>
  </cols>
  <sheetData>
    <row r="1" spans="1:4" x14ac:dyDescent="0.25">
      <c r="A1" s="6" t="s">
        <v>17</v>
      </c>
    </row>
    <row r="3" spans="1:4" x14ac:dyDescent="0.25">
      <c r="A3" s="1" t="s">
        <v>1</v>
      </c>
      <c r="B3" s="1" t="s">
        <v>13</v>
      </c>
    </row>
    <row r="4" spans="1:4" x14ac:dyDescent="0.25">
      <c r="A4" s="2" t="s">
        <v>11</v>
      </c>
      <c r="B4" s="2" t="s">
        <v>11</v>
      </c>
    </row>
    <row r="5" spans="1:4" x14ac:dyDescent="0.25">
      <c r="A5" s="2" t="s">
        <v>18</v>
      </c>
      <c r="B5" s="2" t="s">
        <v>19</v>
      </c>
      <c r="D5" t="s">
        <v>121</v>
      </c>
    </row>
    <row r="6" spans="1:4" x14ac:dyDescent="0.25">
      <c r="A6" s="3" t="s">
        <v>15</v>
      </c>
      <c r="B6" s="3" t="s">
        <v>15</v>
      </c>
    </row>
    <row r="8" spans="1:4" x14ac:dyDescent="0.25">
      <c r="A8">
        <v>1</v>
      </c>
      <c r="B8">
        <v>1001</v>
      </c>
      <c r="D8" t="str">
        <f>_xlfn.CONCAT($D$5,A8,",",B8,");")</f>
        <v>insert into Department_Has_Employee Values(1,1001);</v>
      </c>
    </row>
    <row r="9" spans="1:4" x14ac:dyDescent="0.25">
      <c r="A9">
        <v>2</v>
      </c>
      <c r="B9">
        <v>1002</v>
      </c>
      <c r="D9" t="str">
        <f t="shared" ref="D9:D17" si="0">_xlfn.CONCAT($D$5,A9,",",B9,");")</f>
        <v>insert into Department_Has_Employee Values(2,1002);</v>
      </c>
    </row>
    <row r="10" spans="1:4" x14ac:dyDescent="0.25">
      <c r="A10">
        <v>3</v>
      </c>
      <c r="B10">
        <v>1003</v>
      </c>
      <c r="D10" t="str">
        <f t="shared" si="0"/>
        <v>insert into Department_Has_Employee Values(3,1003);</v>
      </c>
    </row>
    <row r="11" spans="1:4" x14ac:dyDescent="0.25">
      <c r="A11">
        <v>4</v>
      </c>
      <c r="B11">
        <v>1004</v>
      </c>
      <c r="D11" t="str">
        <f t="shared" si="0"/>
        <v>insert into Department_Has_Employee Values(4,1004);</v>
      </c>
    </row>
    <row r="12" spans="1:4" x14ac:dyDescent="0.25">
      <c r="A12">
        <v>5</v>
      </c>
      <c r="B12">
        <v>1005</v>
      </c>
      <c r="D12" t="str">
        <f t="shared" si="0"/>
        <v>insert into Department_Has_Employee Values(5,1005);</v>
      </c>
    </row>
    <row r="13" spans="1:4" x14ac:dyDescent="0.25">
      <c r="A13">
        <v>5</v>
      </c>
      <c r="B13">
        <v>1006</v>
      </c>
      <c r="D13" t="str">
        <f t="shared" si="0"/>
        <v>insert into Department_Has_Employee Values(5,1006);</v>
      </c>
    </row>
    <row r="14" spans="1:4" x14ac:dyDescent="0.25">
      <c r="A14">
        <v>4</v>
      </c>
      <c r="B14">
        <v>1007</v>
      </c>
      <c r="D14" t="str">
        <f t="shared" si="0"/>
        <v>insert into Department_Has_Employee Values(4,1007);</v>
      </c>
    </row>
    <row r="15" spans="1:4" x14ac:dyDescent="0.25">
      <c r="A15">
        <v>3</v>
      </c>
      <c r="B15">
        <v>1008</v>
      </c>
      <c r="D15" t="str">
        <f t="shared" si="0"/>
        <v>insert into Department_Has_Employee Values(3,1008);</v>
      </c>
    </row>
    <row r="16" spans="1:4" x14ac:dyDescent="0.25">
      <c r="A16">
        <v>2</v>
      </c>
      <c r="B16">
        <v>1009</v>
      </c>
      <c r="D16" t="str">
        <f t="shared" si="0"/>
        <v>insert into Department_Has_Employee Values(2,1009);</v>
      </c>
    </row>
    <row r="17" spans="1:4" x14ac:dyDescent="0.25">
      <c r="A17">
        <v>1</v>
      </c>
      <c r="B17">
        <v>1010</v>
      </c>
      <c r="D17" t="str">
        <f t="shared" si="0"/>
        <v>insert into Department_Has_Employee Values(1,1010);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45FFA0-B63E-4A40-9EB7-747FDA06A33D}">
  <dimension ref="A1:G11"/>
  <sheetViews>
    <sheetView workbookViewId="0">
      <selection activeCell="F18" sqref="F18"/>
    </sheetView>
  </sheetViews>
  <sheetFormatPr defaultRowHeight="15" x14ac:dyDescent="0.25"/>
  <cols>
    <col min="1" max="1" width="21.7109375" bestFit="1" customWidth="1"/>
    <col min="2" max="2" width="13.5703125" bestFit="1" customWidth="1"/>
    <col min="3" max="3" width="12.85546875" bestFit="1" customWidth="1"/>
    <col min="6" max="6" width="48.85546875" bestFit="1" customWidth="1"/>
    <col min="7" max="7" width="51.7109375" bestFit="1" customWidth="1"/>
  </cols>
  <sheetData>
    <row r="1" spans="1:7" x14ac:dyDescent="0.25">
      <c r="A1" s="6" t="s">
        <v>20</v>
      </c>
    </row>
    <row r="3" spans="1:7" x14ac:dyDescent="0.25">
      <c r="A3" s="1" t="s">
        <v>14</v>
      </c>
      <c r="B3" s="5" t="s">
        <v>21</v>
      </c>
      <c r="C3" s="5" t="s">
        <v>22</v>
      </c>
    </row>
    <row r="4" spans="1:7" x14ac:dyDescent="0.25">
      <c r="A4" s="2" t="s">
        <v>11</v>
      </c>
      <c r="B4" s="2"/>
      <c r="C4" s="2"/>
    </row>
    <row r="5" spans="1:7" x14ac:dyDescent="0.25">
      <c r="A5" s="2"/>
      <c r="B5" s="2"/>
      <c r="C5" s="2"/>
    </row>
    <row r="6" spans="1:7" x14ac:dyDescent="0.25">
      <c r="A6" s="3" t="s">
        <v>93</v>
      </c>
      <c r="B6" s="3" t="s">
        <v>15</v>
      </c>
      <c r="C6" s="3" t="s">
        <v>15</v>
      </c>
    </row>
    <row r="7" spans="1:7" x14ac:dyDescent="0.25">
      <c r="F7" t="s">
        <v>122</v>
      </c>
    </row>
    <row r="8" spans="1:7" x14ac:dyDescent="0.25">
      <c r="A8" t="s">
        <v>74</v>
      </c>
      <c r="B8">
        <v>4</v>
      </c>
      <c r="C8">
        <v>4</v>
      </c>
      <c r="F8" t="str">
        <f>_xlfn.CONCAT($F$7,A8,"',",B8,",")</f>
        <v>insert into Building values('Horizon Hall',4,</v>
      </c>
      <c r="G8" t="str">
        <f>_xlfn.CONCAT(F8,C8,");")</f>
        <v>insert into Building values('Horizon Hall',4,4);</v>
      </c>
    </row>
    <row r="9" spans="1:7" x14ac:dyDescent="0.25">
      <c r="A9" t="s">
        <v>123</v>
      </c>
      <c r="B9">
        <v>3</v>
      </c>
      <c r="C9">
        <v>3</v>
      </c>
      <c r="F9" t="str">
        <f t="shared" ref="F9:F12" si="0">_xlfn.CONCAT($F$7,A9,"',",B9,",")</f>
        <v>insert into Building values('Arts Science Building',3,</v>
      </c>
      <c r="G9" t="str">
        <f t="shared" ref="G9:G11" si="1">_xlfn.CONCAT(F9,C9,");")</f>
        <v>insert into Building values('Arts Science Building',3,3);</v>
      </c>
    </row>
    <row r="10" spans="1:7" x14ac:dyDescent="0.25">
      <c r="A10" t="s">
        <v>75</v>
      </c>
      <c r="B10">
        <v>2</v>
      </c>
      <c r="C10">
        <v>2</v>
      </c>
      <c r="F10" t="str">
        <f t="shared" si="0"/>
        <v>insert into Building values('James Buchanan Hall',2,</v>
      </c>
      <c r="G10" t="str">
        <f t="shared" si="1"/>
        <v>insert into Building values('James Buchanan Hall',2,2);</v>
      </c>
    </row>
    <row r="11" spans="1:7" x14ac:dyDescent="0.25">
      <c r="A11" t="s">
        <v>76</v>
      </c>
      <c r="B11">
        <v>5</v>
      </c>
      <c r="C11">
        <v>5</v>
      </c>
      <c r="F11" t="str">
        <f t="shared" si="0"/>
        <v>insert into Building values('Fenwick Library',5,</v>
      </c>
      <c r="G11" t="str">
        <f t="shared" si="1"/>
        <v>insert into Building values('Fenwick Library',5,5);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42896-4D91-41F0-8CC1-054A3D6FC377}">
  <dimension ref="A1:I21"/>
  <sheetViews>
    <sheetView workbookViewId="0">
      <selection activeCell="H2" sqref="H2"/>
    </sheetView>
  </sheetViews>
  <sheetFormatPr defaultRowHeight="15" x14ac:dyDescent="0.25"/>
  <cols>
    <col min="1" max="1" width="27.85546875" bestFit="1" customWidth="1"/>
    <col min="2" max="2" width="15.5703125" bestFit="1" customWidth="1"/>
    <col min="3" max="3" width="16.7109375" bestFit="1" customWidth="1"/>
    <col min="4" max="6" width="13.5703125" bestFit="1" customWidth="1"/>
    <col min="8" max="8" width="36.5703125" bestFit="1" customWidth="1"/>
    <col min="9" max="9" width="51.7109375" bestFit="1" customWidth="1"/>
  </cols>
  <sheetData>
    <row r="1" spans="1:9" x14ac:dyDescent="0.25">
      <c r="A1" s="6" t="s">
        <v>23</v>
      </c>
    </row>
    <row r="3" spans="1:9" x14ac:dyDescent="0.25">
      <c r="A3" s="1" t="s">
        <v>24</v>
      </c>
      <c r="B3" s="1" t="s">
        <v>32</v>
      </c>
      <c r="C3" s="5" t="s">
        <v>29</v>
      </c>
      <c r="D3" s="5" t="s">
        <v>25</v>
      </c>
      <c r="E3" s="5" t="s">
        <v>26</v>
      </c>
      <c r="F3" s="5" t="s">
        <v>27</v>
      </c>
    </row>
    <row r="4" spans="1:9" x14ac:dyDescent="0.25">
      <c r="A4" s="2" t="s">
        <v>11</v>
      </c>
      <c r="B4" s="2" t="s">
        <v>11</v>
      </c>
      <c r="C4" s="2"/>
      <c r="D4" s="2"/>
      <c r="E4" s="2"/>
      <c r="F4" s="2"/>
      <c r="H4" t="s">
        <v>124</v>
      </c>
    </row>
    <row r="5" spans="1:9" x14ac:dyDescent="0.25">
      <c r="A5" s="2" t="s">
        <v>28</v>
      </c>
      <c r="B5" s="2"/>
      <c r="C5" s="2"/>
      <c r="D5" s="2"/>
      <c r="E5" s="2"/>
      <c r="F5" s="2"/>
    </row>
    <row r="6" spans="1:9" x14ac:dyDescent="0.25">
      <c r="A6" s="3" t="s">
        <v>93</v>
      </c>
      <c r="B6" s="3" t="s">
        <v>93</v>
      </c>
      <c r="C6" s="3" t="s">
        <v>30</v>
      </c>
      <c r="D6" s="3" t="s">
        <v>94</v>
      </c>
      <c r="E6" s="3" t="s">
        <v>94</v>
      </c>
      <c r="F6" s="3" t="s">
        <v>94</v>
      </c>
    </row>
    <row r="8" spans="1:9" x14ac:dyDescent="0.25">
      <c r="A8" t="s">
        <v>74</v>
      </c>
      <c r="B8">
        <v>100</v>
      </c>
      <c r="C8">
        <v>55</v>
      </c>
      <c r="D8" t="s">
        <v>77</v>
      </c>
      <c r="E8" t="s">
        <v>77</v>
      </c>
      <c r="H8" t="str">
        <f>_xlfn.CONCAT(A8,"','",B8,"',",C8,",'",D8,"','",E8,"','",F8,"');")</f>
        <v>Horizon Hall','100',55,'X','X','');</v>
      </c>
      <c r="I8" t="str">
        <f>_xlfn.CONCAT($H$4,H8)</f>
        <v>insert into Room Values ('Horizon Hall','100',55,'X','X','');</v>
      </c>
    </row>
    <row r="9" spans="1:9" x14ac:dyDescent="0.25">
      <c r="A9" t="s">
        <v>74</v>
      </c>
      <c r="B9">
        <v>200</v>
      </c>
      <c r="C9">
        <v>62</v>
      </c>
      <c r="E9" t="s">
        <v>77</v>
      </c>
      <c r="H9" t="str">
        <f t="shared" ref="H9:H21" si="0">_xlfn.CONCAT(A9,"','",B9,"',",C9,",'",D9,"','",E9,"','",F9,"');")</f>
        <v>Horizon Hall','200',62,'','X','');</v>
      </c>
      <c r="I9" t="str">
        <f t="shared" ref="I9:I21" si="1">_xlfn.CONCAT($H$4,H9)</f>
        <v>insert into Room Values ('Horizon Hall','200',62,'','X','');</v>
      </c>
    </row>
    <row r="10" spans="1:9" x14ac:dyDescent="0.25">
      <c r="A10" t="s">
        <v>74</v>
      </c>
      <c r="B10">
        <v>300</v>
      </c>
      <c r="C10">
        <v>61</v>
      </c>
      <c r="D10" t="s">
        <v>77</v>
      </c>
      <c r="F10" t="s">
        <v>77</v>
      </c>
      <c r="H10" t="str">
        <f t="shared" si="0"/>
        <v>Horizon Hall','300',61,'X','','X');</v>
      </c>
      <c r="I10" t="str">
        <f t="shared" si="1"/>
        <v>insert into Room Values ('Horizon Hall','300',61,'X','','X');</v>
      </c>
    </row>
    <row r="11" spans="1:9" x14ac:dyDescent="0.25">
      <c r="A11" t="s">
        <v>74</v>
      </c>
      <c r="B11">
        <v>400</v>
      </c>
      <c r="C11">
        <v>55</v>
      </c>
      <c r="E11" t="s">
        <v>77</v>
      </c>
      <c r="H11" t="str">
        <f t="shared" si="0"/>
        <v>Horizon Hall','400',55,'','X','');</v>
      </c>
      <c r="I11" t="str">
        <f t="shared" si="1"/>
        <v>insert into Room Values ('Horizon Hall','400',55,'','X','');</v>
      </c>
    </row>
    <row r="12" spans="1:9" x14ac:dyDescent="0.25">
      <c r="A12" t="s">
        <v>123</v>
      </c>
      <c r="B12">
        <v>100</v>
      </c>
      <c r="C12">
        <v>81</v>
      </c>
      <c r="D12" t="s">
        <v>77</v>
      </c>
      <c r="E12" t="s">
        <v>77</v>
      </c>
      <c r="H12" t="str">
        <f t="shared" si="0"/>
        <v>Arts Science Building','100',81,'X','X','');</v>
      </c>
      <c r="I12" t="str">
        <f t="shared" si="1"/>
        <v>insert into Room Values ('Arts Science Building','100',81,'X','X','');</v>
      </c>
    </row>
    <row r="13" spans="1:9" x14ac:dyDescent="0.25">
      <c r="A13" t="s">
        <v>123</v>
      </c>
      <c r="B13">
        <v>200</v>
      </c>
      <c r="C13">
        <v>70</v>
      </c>
      <c r="F13" t="s">
        <v>77</v>
      </c>
      <c r="H13" t="str">
        <f t="shared" si="0"/>
        <v>Arts Science Building','200',70,'','','X');</v>
      </c>
      <c r="I13" t="str">
        <f t="shared" si="1"/>
        <v>insert into Room Values ('Arts Science Building','200',70,'','','X');</v>
      </c>
    </row>
    <row r="14" spans="1:9" x14ac:dyDescent="0.25">
      <c r="A14" t="s">
        <v>123</v>
      </c>
      <c r="B14">
        <v>300</v>
      </c>
      <c r="C14">
        <v>96</v>
      </c>
      <c r="D14" t="s">
        <v>77</v>
      </c>
      <c r="H14" t="str">
        <f t="shared" si="0"/>
        <v>Arts Science Building','300',96,'X','','');</v>
      </c>
      <c r="I14" t="str">
        <f t="shared" si="1"/>
        <v>insert into Room Values ('Arts Science Building','300',96,'X','','');</v>
      </c>
    </row>
    <row r="15" spans="1:9" x14ac:dyDescent="0.25">
      <c r="A15" t="s">
        <v>75</v>
      </c>
      <c r="B15">
        <v>100</v>
      </c>
      <c r="C15">
        <v>80</v>
      </c>
      <c r="E15" t="s">
        <v>77</v>
      </c>
      <c r="F15" t="s">
        <v>77</v>
      </c>
      <c r="H15" t="str">
        <f t="shared" si="0"/>
        <v>James Buchanan Hall','100',80,'','X','X');</v>
      </c>
      <c r="I15" t="str">
        <f t="shared" si="1"/>
        <v>insert into Room Values ('James Buchanan Hall','100',80,'','X','X');</v>
      </c>
    </row>
    <row r="16" spans="1:9" x14ac:dyDescent="0.25">
      <c r="A16" t="s">
        <v>75</v>
      </c>
      <c r="B16">
        <v>200</v>
      </c>
      <c r="C16">
        <v>67</v>
      </c>
      <c r="D16" t="s">
        <v>77</v>
      </c>
      <c r="E16" t="s">
        <v>77</v>
      </c>
      <c r="H16" t="str">
        <f t="shared" si="0"/>
        <v>James Buchanan Hall','200',67,'X','X','');</v>
      </c>
      <c r="I16" t="str">
        <f t="shared" si="1"/>
        <v>insert into Room Values ('James Buchanan Hall','200',67,'X','X','');</v>
      </c>
    </row>
    <row r="17" spans="1:9" x14ac:dyDescent="0.25">
      <c r="A17" t="s">
        <v>76</v>
      </c>
      <c r="B17">
        <v>100</v>
      </c>
      <c r="C17">
        <v>75</v>
      </c>
      <c r="D17" t="s">
        <v>77</v>
      </c>
      <c r="H17" t="str">
        <f t="shared" si="0"/>
        <v>Fenwick Library','100',75,'X','','');</v>
      </c>
      <c r="I17" t="str">
        <f t="shared" si="1"/>
        <v>insert into Room Values ('Fenwick Library','100',75,'X','','');</v>
      </c>
    </row>
    <row r="18" spans="1:9" x14ac:dyDescent="0.25">
      <c r="A18" t="s">
        <v>76</v>
      </c>
      <c r="B18">
        <v>200</v>
      </c>
      <c r="C18">
        <v>50</v>
      </c>
      <c r="E18" t="s">
        <v>77</v>
      </c>
      <c r="F18" t="s">
        <v>77</v>
      </c>
      <c r="H18" t="str">
        <f t="shared" si="0"/>
        <v>Fenwick Library','200',50,'','X','X');</v>
      </c>
      <c r="I18" t="str">
        <f t="shared" si="1"/>
        <v>insert into Room Values ('Fenwick Library','200',50,'','X','X');</v>
      </c>
    </row>
    <row r="19" spans="1:9" x14ac:dyDescent="0.25">
      <c r="A19" t="s">
        <v>76</v>
      </c>
      <c r="B19">
        <v>300</v>
      </c>
      <c r="C19">
        <v>56</v>
      </c>
      <c r="F19" t="s">
        <v>77</v>
      </c>
      <c r="H19" t="str">
        <f t="shared" si="0"/>
        <v>Fenwick Library','300',56,'','','X');</v>
      </c>
      <c r="I19" t="str">
        <f t="shared" si="1"/>
        <v>insert into Room Values ('Fenwick Library','300',56,'','','X');</v>
      </c>
    </row>
    <row r="20" spans="1:9" x14ac:dyDescent="0.25">
      <c r="A20" t="s">
        <v>76</v>
      </c>
      <c r="B20">
        <v>400</v>
      </c>
      <c r="C20">
        <v>23</v>
      </c>
      <c r="E20" t="s">
        <v>77</v>
      </c>
      <c r="H20" t="str">
        <f t="shared" si="0"/>
        <v>Fenwick Library','400',23,'','X','');</v>
      </c>
      <c r="I20" t="str">
        <f t="shared" si="1"/>
        <v>insert into Room Values ('Fenwick Library','400',23,'','X','');</v>
      </c>
    </row>
    <row r="21" spans="1:9" x14ac:dyDescent="0.25">
      <c r="A21" t="s">
        <v>76</v>
      </c>
      <c r="B21">
        <v>500</v>
      </c>
      <c r="C21">
        <v>14</v>
      </c>
      <c r="D21" t="s">
        <v>77</v>
      </c>
      <c r="F21" t="s">
        <v>77</v>
      </c>
      <c r="H21" t="str">
        <f t="shared" si="0"/>
        <v>Fenwick Library','500',14,'X','','X');</v>
      </c>
      <c r="I21" t="str">
        <f t="shared" si="1"/>
        <v>insert into Room Values ('Fenwick Library','500',14,'X','','X');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B1C5D-7277-49CC-8270-35815EA39193}">
  <dimension ref="A1:J36"/>
  <sheetViews>
    <sheetView topLeftCell="A15" workbookViewId="0">
      <selection activeCell="I3" sqref="I3"/>
    </sheetView>
  </sheetViews>
  <sheetFormatPr defaultRowHeight="15" x14ac:dyDescent="0.25"/>
  <cols>
    <col min="1" max="1" width="40" customWidth="1"/>
    <col min="2" max="2" width="45.140625" customWidth="1"/>
    <col min="3" max="4" width="11.5703125" style="9" bestFit="1" customWidth="1"/>
    <col min="5" max="5" width="12.28515625" bestFit="1" customWidth="1"/>
    <col min="6" max="6" width="12.5703125" bestFit="1" customWidth="1"/>
    <col min="7" max="7" width="12.140625" bestFit="1" customWidth="1"/>
    <col min="9" max="9" width="35" bestFit="1" customWidth="1"/>
    <col min="10" max="10" width="100.5703125" bestFit="1" customWidth="1"/>
  </cols>
  <sheetData>
    <row r="1" spans="1:10" x14ac:dyDescent="0.25">
      <c r="A1" s="6" t="s">
        <v>31</v>
      </c>
    </row>
    <row r="3" spans="1:10" x14ac:dyDescent="0.25">
      <c r="A3" s="1" t="s">
        <v>24</v>
      </c>
      <c r="B3" s="1" t="s">
        <v>32</v>
      </c>
      <c r="C3" s="13" t="s">
        <v>98</v>
      </c>
      <c r="D3" s="13" t="s">
        <v>99</v>
      </c>
      <c r="E3" s="5" t="s">
        <v>34</v>
      </c>
      <c r="F3" s="5" t="s">
        <v>35</v>
      </c>
      <c r="G3" s="5" t="s">
        <v>36</v>
      </c>
    </row>
    <row r="4" spans="1:10" x14ac:dyDescent="0.25">
      <c r="A4" s="2" t="s">
        <v>11</v>
      </c>
      <c r="B4" s="2" t="s">
        <v>11</v>
      </c>
      <c r="C4" s="11" t="s">
        <v>11</v>
      </c>
      <c r="D4" s="11" t="s">
        <v>11</v>
      </c>
      <c r="E4" s="2"/>
      <c r="F4" s="2"/>
      <c r="G4" s="2"/>
      <c r="I4" t="s">
        <v>135</v>
      </c>
    </row>
    <row r="5" spans="1:10" x14ac:dyDescent="0.25">
      <c r="A5" s="4" t="s">
        <v>97</v>
      </c>
      <c r="B5" s="4"/>
      <c r="C5" s="11"/>
      <c r="D5" s="11"/>
      <c r="E5" s="2"/>
      <c r="F5" s="2"/>
      <c r="G5" s="2"/>
    </row>
    <row r="6" spans="1:10" x14ac:dyDescent="0.25">
      <c r="A6" s="3" t="s">
        <v>93</v>
      </c>
      <c r="B6" s="3" t="s">
        <v>93</v>
      </c>
      <c r="C6" s="12" t="s">
        <v>33</v>
      </c>
      <c r="D6" s="12" t="s">
        <v>133</v>
      </c>
      <c r="E6" s="3" t="s">
        <v>129</v>
      </c>
      <c r="F6" s="3" t="s">
        <v>129</v>
      </c>
      <c r="G6" s="3" t="s">
        <v>129</v>
      </c>
    </row>
    <row r="7" spans="1:10" x14ac:dyDescent="0.25">
      <c r="I7" t="s">
        <v>134</v>
      </c>
    </row>
    <row r="9" spans="1:10" x14ac:dyDescent="0.25">
      <c r="A9" t="s">
        <v>74</v>
      </c>
      <c r="B9">
        <v>100</v>
      </c>
      <c r="C9" s="9" t="s">
        <v>130</v>
      </c>
      <c r="D9" s="9" t="s">
        <v>131</v>
      </c>
      <c r="E9">
        <v>5</v>
      </c>
      <c r="F9">
        <v>15</v>
      </c>
      <c r="G9">
        <v>56</v>
      </c>
      <c r="I9" t="str">
        <f>_xlfn.CONCAT("TO_DATE('",C9,"','DD/MM/YYYY')")</f>
        <v>TO_DATE('01/03/2023','DD/MM/YYYY')</v>
      </c>
      <c r="J9" t="str">
        <f>_xlfn.CONCAT($I$7,A9,"','",B9,"',",I9,",'",D9,"',",E9,",",F9,",",G9,");")</f>
        <v>insert into measurement values('Horizon Hall','100',TO_DATE('01/03/2023','DD/MM/YYYY'),'00:00:00',5,15,56);</v>
      </c>
    </row>
    <row r="10" spans="1:10" x14ac:dyDescent="0.25">
      <c r="A10" t="s">
        <v>74</v>
      </c>
      <c r="B10">
        <v>100</v>
      </c>
      <c r="C10" s="9" t="s">
        <v>130</v>
      </c>
      <c r="D10" s="9" t="s">
        <v>132</v>
      </c>
      <c r="E10">
        <v>10</v>
      </c>
      <c r="F10">
        <v>45</v>
      </c>
      <c r="G10">
        <v>68</v>
      </c>
      <c r="I10" t="str">
        <f t="shared" ref="I10:I36" si="0">_xlfn.CONCAT("TO_DATE('",C10,"','DD/MM/YYYY')")</f>
        <v>TO_DATE('01/03/2023','DD/MM/YYYY')</v>
      </c>
      <c r="J10" t="str">
        <f t="shared" ref="J10:J36" si="1">_xlfn.CONCAT($I$7,A10,"','",B10,"',",I10,",'",D10,"',",E10,",",F10,",",G10,");")</f>
        <v>insert into measurement values('Horizon Hall','100',TO_DATE('01/03/2023','DD/MM/YYYY'),'12:00:00',10,45,68);</v>
      </c>
    </row>
    <row r="11" spans="1:10" x14ac:dyDescent="0.25">
      <c r="A11" t="s">
        <v>74</v>
      </c>
      <c r="B11">
        <v>200</v>
      </c>
      <c r="C11" s="9" t="s">
        <v>130</v>
      </c>
      <c r="D11" s="9" t="s">
        <v>131</v>
      </c>
      <c r="E11">
        <v>15</v>
      </c>
      <c r="F11">
        <v>34</v>
      </c>
      <c r="G11">
        <v>78</v>
      </c>
      <c r="I11" t="str">
        <f t="shared" si="0"/>
        <v>TO_DATE('01/03/2023','DD/MM/YYYY')</v>
      </c>
      <c r="J11" t="str">
        <f t="shared" si="1"/>
        <v>insert into measurement values('Horizon Hall','200',TO_DATE('01/03/2023','DD/MM/YYYY'),'00:00:00',15,34,78);</v>
      </c>
    </row>
    <row r="12" spans="1:10" x14ac:dyDescent="0.25">
      <c r="A12" t="s">
        <v>74</v>
      </c>
      <c r="B12">
        <v>200</v>
      </c>
      <c r="C12" s="9" t="s">
        <v>130</v>
      </c>
      <c r="D12" s="9" t="s">
        <v>132</v>
      </c>
      <c r="E12">
        <v>20</v>
      </c>
      <c r="F12">
        <v>54</v>
      </c>
      <c r="G12">
        <v>64</v>
      </c>
      <c r="I12" t="str">
        <f t="shared" si="0"/>
        <v>TO_DATE('01/03/2023','DD/MM/YYYY')</v>
      </c>
      <c r="J12" t="str">
        <f t="shared" si="1"/>
        <v>insert into measurement values('Horizon Hall','200',TO_DATE('01/03/2023','DD/MM/YYYY'),'12:00:00',20,54,64);</v>
      </c>
    </row>
    <row r="13" spans="1:10" x14ac:dyDescent="0.25">
      <c r="A13" t="s">
        <v>74</v>
      </c>
      <c r="B13">
        <v>300</v>
      </c>
      <c r="C13" s="9" t="s">
        <v>130</v>
      </c>
      <c r="D13" s="9" t="s">
        <v>131</v>
      </c>
      <c r="E13">
        <v>25</v>
      </c>
      <c r="F13">
        <v>34</v>
      </c>
      <c r="G13" t="s">
        <v>136</v>
      </c>
      <c r="I13" t="str">
        <f t="shared" si="0"/>
        <v>TO_DATE('01/03/2023','DD/MM/YYYY')</v>
      </c>
      <c r="J13" t="str">
        <f t="shared" si="1"/>
        <v>insert into measurement values('Horizon Hall','300',TO_DATE('01/03/2023','DD/MM/YYYY'),'00:00:00',25,34,Null);</v>
      </c>
    </row>
    <row r="14" spans="1:10" x14ac:dyDescent="0.25">
      <c r="A14" t="s">
        <v>74</v>
      </c>
      <c r="B14">
        <v>300</v>
      </c>
      <c r="C14" s="9" t="s">
        <v>130</v>
      </c>
      <c r="D14" s="9" t="s">
        <v>132</v>
      </c>
      <c r="E14">
        <v>30</v>
      </c>
      <c r="F14">
        <v>33</v>
      </c>
      <c r="G14" t="s">
        <v>136</v>
      </c>
      <c r="I14" t="str">
        <f t="shared" si="0"/>
        <v>TO_DATE('01/03/2023','DD/MM/YYYY')</v>
      </c>
      <c r="J14" t="str">
        <f t="shared" si="1"/>
        <v>insert into measurement values('Horizon Hall','300',TO_DATE('01/03/2023','DD/MM/YYYY'),'12:00:00',30,33,Null);</v>
      </c>
    </row>
    <row r="15" spans="1:10" x14ac:dyDescent="0.25">
      <c r="A15" t="s">
        <v>74</v>
      </c>
      <c r="B15">
        <v>400</v>
      </c>
      <c r="C15" s="9" t="s">
        <v>130</v>
      </c>
      <c r="D15" s="9" t="s">
        <v>131</v>
      </c>
      <c r="E15">
        <v>35</v>
      </c>
      <c r="F15">
        <v>76</v>
      </c>
      <c r="G15">
        <v>67</v>
      </c>
      <c r="I15" t="str">
        <f t="shared" si="0"/>
        <v>TO_DATE('01/03/2023','DD/MM/YYYY')</v>
      </c>
      <c r="J15" t="str">
        <f t="shared" si="1"/>
        <v>insert into measurement values('Horizon Hall','400',TO_DATE('01/03/2023','DD/MM/YYYY'),'00:00:00',35,76,67);</v>
      </c>
    </row>
    <row r="16" spans="1:10" x14ac:dyDescent="0.25">
      <c r="A16" t="s">
        <v>74</v>
      </c>
      <c r="B16">
        <v>400</v>
      </c>
      <c r="C16" s="9" t="s">
        <v>130</v>
      </c>
      <c r="D16" s="9" t="s">
        <v>132</v>
      </c>
      <c r="E16">
        <v>40</v>
      </c>
      <c r="F16">
        <v>56</v>
      </c>
      <c r="G16">
        <v>60</v>
      </c>
      <c r="I16" t="str">
        <f t="shared" si="0"/>
        <v>TO_DATE('01/03/2023','DD/MM/YYYY')</v>
      </c>
      <c r="J16" t="str">
        <f t="shared" si="1"/>
        <v>insert into measurement values('Horizon Hall','400',TO_DATE('01/03/2023','DD/MM/YYYY'),'12:00:00',40,56,60);</v>
      </c>
    </row>
    <row r="17" spans="1:10" x14ac:dyDescent="0.25">
      <c r="A17" t="s">
        <v>125</v>
      </c>
      <c r="B17">
        <v>100</v>
      </c>
      <c r="C17" s="9" t="s">
        <v>130</v>
      </c>
      <c r="D17" s="9" t="s">
        <v>131</v>
      </c>
      <c r="E17">
        <v>15</v>
      </c>
      <c r="F17">
        <v>78</v>
      </c>
      <c r="G17">
        <v>74</v>
      </c>
      <c r="I17" t="str">
        <f t="shared" si="0"/>
        <v>TO_DATE('01/03/2023','DD/MM/YYYY')</v>
      </c>
      <c r="J17" t="str">
        <f t="shared" si="1"/>
        <v>insert into measurement values('Arts Sciences Building','100',TO_DATE('01/03/2023','DD/MM/YYYY'),'00:00:00',15,78,74);</v>
      </c>
    </row>
    <row r="18" spans="1:10" x14ac:dyDescent="0.25">
      <c r="A18" t="s">
        <v>125</v>
      </c>
      <c r="B18">
        <v>100</v>
      </c>
      <c r="C18" s="9" t="s">
        <v>130</v>
      </c>
      <c r="D18" s="9" t="s">
        <v>132</v>
      </c>
      <c r="E18">
        <v>25</v>
      </c>
      <c r="F18">
        <v>54</v>
      </c>
      <c r="G18">
        <v>54</v>
      </c>
      <c r="I18" t="str">
        <f t="shared" si="0"/>
        <v>TO_DATE('01/03/2023','DD/MM/YYYY')</v>
      </c>
      <c r="J18" t="str">
        <f t="shared" si="1"/>
        <v>insert into measurement values('Arts Sciences Building','100',TO_DATE('01/03/2023','DD/MM/YYYY'),'12:00:00',25,54,54);</v>
      </c>
    </row>
    <row r="19" spans="1:10" x14ac:dyDescent="0.25">
      <c r="A19" t="s">
        <v>125</v>
      </c>
      <c r="B19">
        <v>200</v>
      </c>
      <c r="C19" s="9" t="s">
        <v>130</v>
      </c>
      <c r="D19" s="9" t="s">
        <v>131</v>
      </c>
      <c r="E19">
        <v>35</v>
      </c>
      <c r="F19">
        <v>56</v>
      </c>
      <c r="G19">
        <v>64</v>
      </c>
      <c r="I19" t="str">
        <f t="shared" si="0"/>
        <v>TO_DATE('01/03/2023','DD/MM/YYYY')</v>
      </c>
      <c r="J19" t="str">
        <f t="shared" si="1"/>
        <v>insert into measurement values('Arts Sciences Building','200',TO_DATE('01/03/2023','DD/MM/YYYY'),'00:00:00',35,56,64);</v>
      </c>
    </row>
    <row r="20" spans="1:10" x14ac:dyDescent="0.25">
      <c r="A20" t="s">
        <v>125</v>
      </c>
      <c r="B20">
        <v>200</v>
      </c>
      <c r="C20" s="9" t="s">
        <v>130</v>
      </c>
      <c r="D20" s="9" t="s">
        <v>132</v>
      </c>
      <c r="E20">
        <v>45</v>
      </c>
      <c r="F20">
        <v>44</v>
      </c>
      <c r="G20">
        <v>56</v>
      </c>
      <c r="I20" t="str">
        <f t="shared" si="0"/>
        <v>TO_DATE('01/03/2023','DD/MM/YYYY')</v>
      </c>
      <c r="J20" t="str">
        <f t="shared" si="1"/>
        <v>insert into measurement values('Arts Sciences Building','200',TO_DATE('01/03/2023','DD/MM/YYYY'),'12:00:00',45,44,56);</v>
      </c>
    </row>
    <row r="21" spans="1:10" x14ac:dyDescent="0.25">
      <c r="A21" t="s">
        <v>125</v>
      </c>
      <c r="B21">
        <v>300</v>
      </c>
      <c r="C21" s="9" t="s">
        <v>130</v>
      </c>
      <c r="D21" s="9" t="s">
        <v>131</v>
      </c>
      <c r="E21">
        <v>55</v>
      </c>
      <c r="F21">
        <v>34</v>
      </c>
      <c r="G21">
        <v>57</v>
      </c>
      <c r="I21" t="str">
        <f t="shared" si="0"/>
        <v>TO_DATE('01/03/2023','DD/MM/YYYY')</v>
      </c>
      <c r="J21" t="str">
        <f t="shared" si="1"/>
        <v>insert into measurement values('Arts Sciences Building','300',TO_DATE('01/03/2023','DD/MM/YYYY'),'00:00:00',55,34,57);</v>
      </c>
    </row>
    <row r="22" spans="1:10" x14ac:dyDescent="0.25">
      <c r="A22" t="s">
        <v>125</v>
      </c>
      <c r="B22">
        <v>300</v>
      </c>
      <c r="C22" s="9" t="s">
        <v>130</v>
      </c>
      <c r="D22" s="9" t="s">
        <v>132</v>
      </c>
      <c r="E22">
        <v>65</v>
      </c>
      <c r="F22">
        <v>65</v>
      </c>
      <c r="G22">
        <v>77</v>
      </c>
      <c r="I22" t="str">
        <f t="shared" si="0"/>
        <v>TO_DATE('01/03/2023','DD/MM/YYYY')</v>
      </c>
      <c r="J22" t="str">
        <f t="shared" si="1"/>
        <v>insert into measurement values('Arts Sciences Building','300',TO_DATE('01/03/2023','DD/MM/YYYY'),'12:00:00',65,65,77);</v>
      </c>
    </row>
    <row r="23" spans="1:10" x14ac:dyDescent="0.25">
      <c r="A23" t="s">
        <v>75</v>
      </c>
      <c r="B23">
        <v>100</v>
      </c>
      <c r="C23" s="9" t="s">
        <v>130</v>
      </c>
      <c r="D23" s="9" t="s">
        <v>131</v>
      </c>
      <c r="E23">
        <v>20</v>
      </c>
      <c r="F23">
        <v>44</v>
      </c>
      <c r="G23" t="s">
        <v>136</v>
      </c>
      <c r="I23" t="str">
        <f t="shared" si="0"/>
        <v>TO_DATE('01/03/2023','DD/MM/YYYY')</v>
      </c>
      <c r="J23" t="str">
        <f t="shared" si="1"/>
        <v>insert into measurement values('James Buchanan Hall','100',TO_DATE('01/03/2023','DD/MM/YYYY'),'00:00:00',20,44,Null);</v>
      </c>
    </row>
    <row r="24" spans="1:10" x14ac:dyDescent="0.25">
      <c r="A24" t="s">
        <v>75</v>
      </c>
      <c r="B24">
        <v>100</v>
      </c>
      <c r="C24" s="9" t="s">
        <v>130</v>
      </c>
      <c r="D24" s="9" t="s">
        <v>132</v>
      </c>
      <c r="E24">
        <v>30</v>
      </c>
      <c r="F24">
        <v>56</v>
      </c>
      <c r="G24">
        <v>58</v>
      </c>
      <c r="I24" t="str">
        <f t="shared" si="0"/>
        <v>TO_DATE('01/03/2023','DD/MM/YYYY')</v>
      </c>
      <c r="J24" t="str">
        <f t="shared" si="1"/>
        <v>insert into measurement values('James Buchanan Hall','100',TO_DATE('01/03/2023','DD/MM/YYYY'),'12:00:00',30,56,58);</v>
      </c>
    </row>
    <row r="25" spans="1:10" x14ac:dyDescent="0.25">
      <c r="A25" t="s">
        <v>75</v>
      </c>
      <c r="B25">
        <v>200</v>
      </c>
      <c r="C25" s="9" t="s">
        <v>130</v>
      </c>
      <c r="D25" s="9" t="s">
        <v>131</v>
      </c>
      <c r="E25">
        <v>40</v>
      </c>
      <c r="F25">
        <v>54</v>
      </c>
      <c r="G25">
        <v>65</v>
      </c>
      <c r="I25" t="str">
        <f t="shared" si="0"/>
        <v>TO_DATE('01/03/2023','DD/MM/YYYY')</v>
      </c>
      <c r="J25" t="str">
        <f t="shared" si="1"/>
        <v>insert into measurement values('James Buchanan Hall','200',TO_DATE('01/03/2023','DD/MM/YYYY'),'00:00:00',40,54,65);</v>
      </c>
    </row>
    <row r="26" spans="1:10" x14ac:dyDescent="0.25">
      <c r="A26" t="s">
        <v>75</v>
      </c>
      <c r="B26">
        <v>200</v>
      </c>
      <c r="C26" s="9" t="s">
        <v>130</v>
      </c>
      <c r="D26" s="9" t="s">
        <v>132</v>
      </c>
      <c r="E26">
        <v>50</v>
      </c>
      <c r="F26">
        <v>56</v>
      </c>
      <c r="G26">
        <v>51</v>
      </c>
      <c r="I26" t="str">
        <f t="shared" si="0"/>
        <v>TO_DATE('01/03/2023','DD/MM/YYYY')</v>
      </c>
      <c r="J26" t="str">
        <f t="shared" si="1"/>
        <v>insert into measurement values('James Buchanan Hall','200',TO_DATE('01/03/2023','DD/MM/YYYY'),'12:00:00',50,56,51);</v>
      </c>
    </row>
    <row r="27" spans="1:10" x14ac:dyDescent="0.25">
      <c r="A27" t="s">
        <v>76</v>
      </c>
      <c r="B27">
        <v>100</v>
      </c>
      <c r="C27" s="9" t="s">
        <v>130</v>
      </c>
      <c r="D27" s="9" t="s">
        <v>131</v>
      </c>
      <c r="E27">
        <v>55</v>
      </c>
      <c r="F27">
        <v>76</v>
      </c>
      <c r="G27">
        <v>50</v>
      </c>
      <c r="I27" t="str">
        <f t="shared" si="0"/>
        <v>TO_DATE('01/03/2023','DD/MM/YYYY')</v>
      </c>
      <c r="J27" t="str">
        <f t="shared" si="1"/>
        <v>insert into measurement values('Fenwick Library','100',TO_DATE('01/03/2023','DD/MM/YYYY'),'00:00:00',55,76,50);</v>
      </c>
    </row>
    <row r="28" spans="1:10" x14ac:dyDescent="0.25">
      <c r="A28" t="s">
        <v>76</v>
      </c>
      <c r="B28">
        <v>100</v>
      </c>
      <c r="C28" s="9" t="s">
        <v>130</v>
      </c>
      <c r="D28" s="9" t="s">
        <v>132</v>
      </c>
      <c r="E28">
        <v>65</v>
      </c>
      <c r="F28">
        <v>54</v>
      </c>
      <c r="G28">
        <v>63</v>
      </c>
      <c r="I28" t="str">
        <f t="shared" si="0"/>
        <v>TO_DATE('01/03/2023','DD/MM/YYYY')</v>
      </c>
      <c r="J28" t="str">
        <f t="shared" si="1"/>
        <v>insert into measurement values('Fenwick Library','100',TO_DATE('01/03/2023','DD/MM/YYYY'),'12:00:00',65,54,63);</v>
      </c>
    </row>
    <row r="29" spans="1:10" x14ac:dyDescent="0.25">
      <c r="A29" t="s">
        <v>76</v>
      </c>
      <c r="B29">
        <v>200</v>
      </c>
      <c r="C29" s="9" t="s">
        <v>130</v>
      </c>
      <c r="D29" s="9" t="s">
        <v>131</v>
      </c>
      <c r="E29">
        <v>75</v>
      </c>
      <c r="F29">
        <v>46</v>
      </c>
      <c r="G29" t="s">
        <v>136</v>
      </c>
      <c r="I29" t="str">
        <f t="shared" si="0"/>
        <v>TO_DATE('01/03/2023','DD/MM/YYYY')</v>
      </c>
      <c r="J29" t="str">
        <f t="shared" si="1"/>
        <v>insert into measurement values('Fenwick Library','200',TO_DATE('01/03/2023','DD/MM/YYYY'),'00:00:00',75,46,Null);</v>
      </c>
    </row>
    <row r="30" spans="1:10" x14ac:dyDescent="0.25">
      <c r="A30" t="s">
        <v>76</v>
      </c>
      <c r="B30">
        <v>200</v>
      </c>
      <c r="C30" s="9" t="s">
        <v>130</v>
      </c>
      <c r="D30" s="9" t="s">
        <v>132</v>
      </c>
      <c r="E30">
        <v>85</v>
      </c>
      <c r="F30">
        <v>45</v>
      </c>
      <c r="G30" t="s">
        <v>136</v>
      </c>
      <c r="I30" t="str">
        <f t="shared" si="0"/>
        <v>TO_DATE('01/03/2023','DD/MM/YYYY')</v>
      </c>
      <c r="J30" t="str">
        <f t="shared" si="1"/>
        <v>insert into measurement values('Fenwick Library','200',TO_DATE('01/03/2023','DD/MM/YYYY'),'12:00:00',85,45,Null);</v>
      </c>
    </row>
    <row r="31" spans="1:10" x14ac:dyDescent="0.25">
      <c r="A31" t="s">
        <v>76</v>
      </c>
      <c r="B31">
        <v>300</v>
      </c>
      <c r="C31" s="9" t="s">
        <v>130</v>
      </c>
      <c r="D31" s="9" t="s">
        <v>131</v>
      </c>
      <c r="E31">
        <v>95</v>
      </c>
      <c r="F31">
        <v>87</v>
      </c>
      <c r="G31">
        <v>51</v>
      </c>
      <c r="I31" t="str">
        <f t="shared" si="0"/>
        <v>TO_DATE('01/03/2023','DD/MM/YYYY')</v>
      </c>
      <c r="J31" t="str">
        <f t="shared" si="1"/>
        <v>insert into measurement values('Fenwick Library','300',TO_DATE('01/03/2023','DD/MM/YYYY'),'00:00:00',95,87,51);</v>
      </c>
    </row>
    <row r="32" spans="1:10" x14ac:dyDescent="0.25">
      <c r="A32" t="s">
        <v>76</v>
      </c>
      <c r="B32">
        <v>300</v>
      </c>
      <c r="C32" s="9" t="s">
        <v>130</v>
      </c>
      <c r="D32" s="9" t="s">
        <v>132</v>
      </c>
      <c r="E32">
        <v>20</v>
      </c>
      <c r="F32">
        <v>65</v>
      </c>
      <c r="G32">
        <v>72</v>
      </c>
      <c r="I32" t="str">
        <f t="shared" si="0"/>
        <v>TO_DATE('01/03/2023','DD/MM/YYYY')</v>
      </c>
      <c r="J32" t="str">
        <f t="shared" si="1"/>
        <v>insert into measurement values('Fenwick Library','300',TO_DATE('01/03/2023','DD/MM/YYYY'),'12:00:00',20,65,72);</v>
      </c>
    </row>
    <row r="33" spans="1:10" x14ac:dyDescent="0.25">
      <c r="A33" t="s">
        <v>76</v>
      </c>
      <c r="B33">
        <v>400</v>
      </c>
      <c r="C33" s="9" t="s">
        <v>130</v>
      </c>
      <c r="D33" s="9" t="s">
        <v>131</v>
      </c>
      <c r="E33">
        <v>26</v>
      </c>
      <c r="F33">
        <v>65</v>
      </c>
      <c r="G33">
        <v>71</v>
      </c>
      <c r="I33" t="str">
        <f t="shared" si="0"/>
        <v>TO_DATE('01/03/2023','DD/MM/YYYY')</v>
      </c>
      <c r="J33" t="str">
        <f t="shared" si="1"/>
        <v>insert into measurement values('Fenwick Library','400',TO_DATE('01/03/2023','DD/MM/YYYY'),'00:00:00',26,65,71);</v>
      </c>
    </row>
    <row r="34" spans="1:10" x14ac:dyDescent="0.25">
      <c r="A34" t="s">
        <v>76</v>
      </c>
      <c r="B34">
        <v>400</v>
      </c>
      <c r="C34" s="9" t="s">
        <v>130</v>
      </c>
      <c r="D34" s="9" t="s">
        <v>132</v>
      </c>
      <c r="E34">
        <v>43</v>
      </c>
      <c r="F34">
        <v>88</v>
      </c>
      <c r="G34">
        <v>66</v>
      </c>
      <c r="I34" t="str">
        <f t="shared" si="0"/>
        <v>TO_DATE('01/03/2023','DD/MM/YYYY')</v>
      </c>
      <c r="J34" t="str">
        <f t="shared" si="1"/>
        <v>insert into measurement values('Fenwick Library','400',TO_DATE('01/03/2023','DD/MM/YYYY'),'12:00:00',43,88,66);</v>
      </c>
    </row>
    <row r="35" spans="1:10" x14ac:dyDescent="0.25">
      <c r="A35" t="s">
        <v>76</v>
      </c>
      <c r="B35">
        <v>500</v>
      </c>
      <c r="C35" s="9" t="s">
        <v>130</v>
      </c>
      <c r="D35" s="9" t="s">
        <v>131</v>
      </c>
      <c r="E35">
        <v>65</v>
      </c>
      <c r="F35">
        <v>65</v>
      </c>
      <c r="G35">
        <v>54</v>
      </c>
      <c r="I35" t="str">
        <f t="shared" si="0"/>
        <v>TO_DATE('01/03/2023','DD/MM/YYYY')</v>
      </c>
      <c r="J35" t="str">
        <f t="shared" si="1"/>
        <v>insert into measurement values('Fenwick Library','500',TO_DATE('01/03/2023','DD/MM/YYYY'),'00:00:00',65,65,54);</v>
      </c>
    </row>
    <row r="36" spans="1:10" x14ac:dyDescent="0.25">
      <c r="A36" t="s">
        <v>76</v>
      </c>
      <c r="B36">
        <v>500</v>
      </c>
      <c r="C36" s="9" t="s">
        <v>130</v>
      </c>
      <c r="D36" s="9" t="s">
        <v>132</v>
      </c>
      <c r="E36">
        <v>43</v>
      </c>
      <c r="F36">
        <v>45</v>
      </c>
      <c r="G36">
        <v>54</v>
      </c>
      <c r="I36" t="str">
        <f t="shared" si="0"/>
        <v>TO_DATE('01/03/2023','DD/MM/YYYY')</v>
      </c>
      <c r="J36" t="str">
        <f t="shared" si="1"/>
        <v>insert into measurement values('Fenwick Library','500',TO_DATE('01/03/2023','DD/MM/YYYY'),'12:00:00',43,45,54);</v>
      </c>
    </row>
  </sheetData>
  <mergeCells count="1">
    <mergeCell ref="A5:B5"/>
  </mergeCells>
  <phoneticPr fontId="2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5C5B9-6A4E-4E96-86B9-9E610DD01FFD}">
  <dimension ref="A1:F23"/>
  <sheetViews>
    <sheetView workbookViewId="0">
      <selection activeCell="E3" sqref="E3"/>
    </sheetView>
  </sheetViews>
  <sheetFormatPr defaultRowHeight="15" x14ac:dyDescent="0.25"/>
  <cols>
    <col min="1" max="1" width="33.5703125" bestFit="1" customWidth="1"/>
    <col min="2" max="2" width="30.28515625" customWidth="1"/>
    <col min="3" max="3" width="62.7109375" customWidth="1"/>
    <col min="5" max="5" width="33.140625" bestFit="1" customWidth="1"/>
    <col min="6" max="6" width="74.28515625" bestFit="1" customWidth="1"/>
  </cols>
  <sheetData>
    <row r="1" spans="1:6" x14ac:dyDescent="0.25">
      <c r="A1" s="6" t="s">
        <v>37</v>
      </c>
    </row>
    <row r="3" spans="1:6" x14ac:dyDescent="0.25">
      <c r="A3" s="1" t="s">
        <v>13</v>
      </c>
      <c r="B3" s="1" t="s">
        <v>24</v>
      </c>
      <c r="C3" s="1" t="s">
        <v>38</v>
      </c>
    </row>
    <row r="4" spans="1:6" x14ac:dyDescent="0.25">
      <c r="A4" s="2" t="s">
        <v>11</v>
      </c>
      <c r="B4" s="2" t="s">
        <v>11</v>
      </c>
      <c r="C4" s="2" t="s">
        <v>11</v>
      </c>
      <c r="F4" t="s">
        <v>126</v>
      </c>
    </row>
    <row r="5" spans="1:6" x14ac:dyDescent="0.25">
      <c r="A5" s="2" t="s">
        <v>19</v>
      </c>
      <c r="B5" s="4" t="s">
        <v>97</v>
      </c>
      <c r="C5" s="4"/>
    </row>
    <row r="6" spans="1:6" x14ac:dyDescent="0.25">
      <c r="A6" s="3" t="s">
        <v>15</v>
      </c>
      <c r="B6" s="3" t="s">
        <v>93</v>
      </c>
      <c r="C6" s="3" t="s">
        <v>93</v>
      </c>
    </row>
    <row r="7" spans="1:6" x14ac:dyDescent="0.25">
      <c r="A7" s="14"/>
      <c r="B7" s="14"/>
      <c r="C7" s="14"/>
    </row>
    <row r="9" spans="1:6" x14ac:dyDescent="0.25">
      <c r="A9">
        <v>1001</v>
      </c>
      <c r="B9" t="s">
        <v>74</v>
      </c>
      <c r="C9">
        <v>100</v>
      </c>
      <c r="E9" t="str">
        <f>_xlfn.CONCAT(A9,",'",B9,"','",C9,"');")</f>
        <v>1001,'Horizon Hall','100');</v>
      </c>
      <c r="F9" t="str">
        <f>_xlfn.CONCAT($F$4,E9)</f>
        <v>insert into Employee_Worksin_Room values(1001,'Horizon Hall','100');</v>
      </c>
    </row>
    <row r="10" spans="1:6" x14ac:dyDescent="0.25">
      <c r="A10">
        <v>1002</v>
      </c>
      <c r="B10" t="s">
        <v>74</v>
      </c>
      <c r="C10">
        <v>200</v>
      </c>
      <c r="E10" t="str">
        <f t="shared" ref="E10:E23" si="0">_xlfn.CONCAT(A10,",'",B10,"','",C10,"');")</f>
        <v>1002,'Horizon Hall','200');</v>
      </c>
      <c r="F10" t="str">
        <f t="shared" ref="F10:F23" si="1">_xlfn.CONCAT($F$4,E10)</f>
        <v>insert into Employee_Worksin_Room values(1002,'Horizon Hall','200');</v>
      </c>
    </row>
    <row r="11" spans="1:6" x14ac:dyDescent="0.25">
      <c r="A11">
        <v>1003</v>
      </c>
      <c r="B11" t="s">
        <v>74</v>
      </c>
      <c r="C11">
        <v>300</v>
      </c>
      <c r="E11" t="str">
        <f t="shared" si="0"/>
        <v>1003,'Horizon Hall','300');</v>
      </c>
      <c r="F11" t="str">
        <f t="shared" si="1"/>
        <v>insert into Employee_Worksin_Room values(1003,'Horizon Hall','300');</v>
      </c>
    </row>
    <row r="12" spans="1:6" x14ac:dyDescent="0.25">
      <c r="A12">
        <v>1004</v>
      </c>
      <c r="B12" t="s">
        <v>74</v>
      </c>
      <c r="C12">
        <v>400</v>
      </c>
      <c r="E12" t="str">
        <f t="shared" si="0"/>
        <v>1004,'Horizon Hall','400');</v>
      </c>
      <c r="F12" t="str">
        <f t="shared" si="1"/>
        <v>insert into Employee_Worksin_Room values(1004,'Horizon Hall','400');</v>
      </c>
    </row>
    <row r="13" spans="1:6" x14ac:dyDescent="0.25">
      <c r="A13">
        <v>1005</v>
      </c>
      <c r="B13" t="s">
        <v>125</v>
      </c>
      <c r="C13">
        <v>100</v>
      </c>
      <c r="E13" t="str">
        <f t="shared" si="0"/>
        <v>1005,'Arts Sciences Building','100');</v>
      </c>
      <c r="F13" t="str">
        <f t="shared" si="1"/>
        <v>insert into Employee_Worksin_Room values(1005,'Arts Sciences Building','100');</v>
      </c>
    </row>
    <row r="14" spans="1:6" x14ac:dyDescent="0.25">
      <c r="A14">
        <v>1006</v>
      </c>
      <c r="B14" t="s">
        <v>125</v>
      </c>
      <c r="C14">
        <v>200</v>
      </c>
      <c r="E14" t="str">
        <f t="shared" si="0"/>
        <v>1006,'Arts Sciences Building','200');</v>
      </c>
      <c r="F14" t="str">
        <f t="shared" si="1"/>
        <v>insert into Employee_Worksin_Room values(1006,'Arts Sciences Building','200');</v>
      </c>
    </row>
    <row r="15" spans="1:6" x14ac:dyDescent="0.25">
      <c r="A15">
        <v>1007</v>
      </c>
      <c r="B15" t="s">
        <v>125</v>
      </c>
      <c r="C15">
        <v>300</v>
      </c>
      <c r="E15" t="str">
        <f t="shared" si="0"/>
        <v>1007,'Arts Sciences Building','300');</v>
      </c>
      <c r="F15" t="str">
        <f t="shared" si="1"/>
        <v>insert into Employee_Worksin_Room values(1007,'Arts Sciences Building','300');</v>
      </c>
    </row>
    <row r="16" spans="1:6" x14ac:dyDescent="0.25">
      <c r="A16">
        <v>1008</v>
      </c>
      <c r="B16" t="s">
        <v>75</v>
      </c>
      <c r="C16">
        <v>100</v>
      </c>
      <c r="E16" t="str">
        <f t="shared" si="0"/>
        <v>1008,'James Buchanan Hall','100');</v>
      </c>
      <c r="F16" t="str">
        <f t="shared" si="1"/>
        <v>insert into Employee_Worksin_Room values(1008,'James Buchanan Hall','100');</v>
      </c>
    </row>
    <row r="17" spans="1:6" x14ac:dyDescent="0.25">
      <c r="A17">
        <v>1009</v>
      </c>
      <c r="B17" t="s">
        <v>75</v>
      </c>
      <c r="C17">
        <v>200</v>
      </c>
      <c r="E17" t="str">
        <f t="shared" si="0"/>
        <v>1009,'James Buchanan Hall','200');</v>
      </c>
      <c r="F17" t="str">
        <f t="shared" si="1"/>
        <v>insert into Employee_Worksin_Room values(1009,'James Buchanan Hall','200');</v>
      </c>
    </row>
    <row r="18" spans="1:6" x14ac:dyDescent="0.25">
      <c r="A18">
        <v>1010</v>
      </c>
      <c r="B18" t="s">
        <v>76</v>
      </c>
      <c r="C18">
        <v>100</v>
      </c>
      <c r="E18" t="str">
        <f t="shared" si="0"/>
        <v>1010,'Fenwick Library','100');</v>
      </c>
      <c r="F18" t="str">
        <f t="shared" si="1"/>
        <v>insert into Employee_Worksin_Room values(1010,'Fenwick Library','100');</v>
      </c>
    </row>
    <row r="19" spans="1:6" x14ac:dyDescent="0.25">
      <c r="A19">
        <v>1001</v>
      </c>
      <c r="B19" t="s">
        <v>125</v>
      </c>
      <c r="C19">
        <v>200</v>
      </c>
      <c r="E19" t="str">
        <f t="shared" si="0"/>
        <v>1001,'Arts Sciences Building','200');</v>
      </c>
      <c r="F19" t="str">
        <f t="shared" si="1"/>
        <v>insert into Employee_Worksin_Room values(1001,'Arts Sciences Building','200');</v>
      </c>
    </row>
    <row r="20" spans="1:6" x14ac:dyDescent="0.25">
      <c r="A20">
        <v>1002</v>
      </c>
      <c r="B20" t="s">
        <v>125</v>
      </c>
      <c r="C20">
        <v>300</v>
      </c>
      <c r="E20" t="str">
        <f t="shared" si="0"/>
        <v>1002,'Arts Sciences Building','300');</v>
      </c>
      <c r="F20" t="str">
        <f t="shared" si="1"/>
        <v>insert into Employee_Worksin_Room values(1002,'Arts Sciences Building','300');</v>
      </c>
    </row>
    <row r="21" spans="1:6" x14ac:dyDescent="0.25">
      <c r="A21">
        <v>1003</v>
      </c>
      <c r="B21" t="s">
        <v>75</v>
      </c>
      <c r="C21">
        <v>100</v>
      </c>
      <c r="E21" t="str">
        <f t="shared" si="0"/>
        <v>1003,'James Buchanan Hall','100');</v>
      </c>
      <c r="F21" t="str">
        <f t="shared" si="1"/>
        <v>insert into Employee_Worksin_Room values(1003,'James Buchanan Hall','100');</v>
      </c>
    </row>
    <row r="22" spans="1:6" x14ac:dyDescent="0.25">
      <c r="A22">
        <v>1004</v>
      </c>
      <c r="B22" t="s">
        <v>75</v>
      </c>
      <c r="C22">
        <v>200</v>
      </c>
      <c r="E22" t="str">
        <f t="shared" si="0"/>
        <v>1004,'James Buchanan Hall','200');</v>
      </c>
      <c r="F22" t="str">
        <f t="shared" si="1"/>
        <v>insert into Employee_Worksin_Room values(1004,'James Buchanan Hall','200');</v>
      </c>
    </row>
    <row r="23" spans="1:6" x14ac:dyDescent="0.25">
      <c r="A23">
        <v>1005</v>
      </c>
      <c r="B23" t="s">
        <v>76</v>
      </c>
      <c r="C23">
        <v>100</v>
      </c>
      <c r="E23" t="str">
        <f t="shared" si="0"/>
        <v>1005,'Fenwick Library','100');</v>
      </c>
      <c r="F23" t="str">
        <f t="shared" si="1"/>
        <v>insert into Employee_Worksin_Room values(1005,'Fenwick Library','100');</v>
      </c>
    </row>
  </sheetData>
  <mergeCells count="1">
    <mergeCell ref="B5:C5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1B92D-395F-4080-921F-EB191B2E4189}">
  <dimension ref="A1:F42"/>
  <sheetViews>
    <sheetView topLeftCell="A21" workbookViewId="0">
      <selection activeCell="E1" sqref="E1"/>
    </sheetView>
  </sheetViews>
  <sheetFormatPr defaultRowHeight="15" x14ac:dyDescent="0.25"/>
  <cols>
    <col min="1" max="1" width="36.85546875" customWidth="1"/>
    <col min="2" max="2" width="50.7109375" customWidth="1"/>
    <col min="3" max="3" width="16.42578125" customWidth="1"/>
    <col min="5" max="5" width="38.85546875" bestFit="1" customWidth="1"/>
    <col min="6" max="6" width="72.28515625" bestFit="1" customWidth="1"/>
  </cols>
  <sheetData>
    <row r="1" spans="1:6" x14ac:dyDescent="0.25">
      <c r="A1" s="6" t="s">
        <v>39</v>
      </c>
    </row>
    <row r="3" spans="1:6" x14ac:dyDescent="0.25">
      <c r="A3" s="1" t="s">
        <v>24</v>
      </c>
      <c r="B3" s="1" t="s">
        <v>32</v>
      </c>
      <c r="C3" s="1" t="s">
        <v>4</v>
      </c>
    </row>
    <row r="4" spans="1:6" x14ac:dyDescent="0.25">
      <c r="A4" s="2" t="s">
        <v>11</v>
      </c>
      <c r="B4" s="2" t="s">
        <v>11</v>
      </c>
      <c r="C4" s="2" t="s">
        <v>11</v>
      </c>
      <c r="F4" t="s">
        <v>127</v>
      </c>
    </row>
    <row r="5" spans="1:6" x14ac:dyDescent="0.25">
      <c r="A5" s="4" t="s">
        <v>97</v>
      </c>
      <c r="B5" s="4"/>
      <c r="C5" s="2"/>
    </row>
    <row r="6" spans="1:6" x14ac:dyDescent="0.25">
      <c r="A6" s="3" t="s">
        <v>93</v>
      </c>
      <c r="B6" s="3" t="s">
        <v>93</v>
      </c>
      <c r="C6" s="3" t="s">
        <v>95</v>
      </c>
    </row>
    <row r="9" spans="1:6" x14ac:dyDescent="0.25">
      <c r="A9" t="s">
        <v>74</v>
      </c>
      <c r="B9">
        <v>100</v>
      </c>
      <c r="C9">
        <v>3943511324</v>
      </c>
      <c r="E9" t="str">
        <f>_xlfn.CONCAT(A9,"','",B9,"','",C9,"');")</f>
        <v>Horizon Hall','100','3943511324');</v>
      </c>
      <c r="F9" t="str">
        <f>_xlfn.CONCAT($F$4,E9)</f>
        <v>insert into Room_Phone_No values('Horizon Hall','100','3943511324');</v>
      </c>
    </row>
    <row r="10" spans="1:6" x14ac:dyDescent="0.25">
      <c r="A10" t="s">
        <v>74</v>
      </c>
      <c r="B10">
        <v>200</v>
      </c>
      <c r="C10">
        <v>9348277345</v>
      </c>
      <c r="E10" t="str">
        <f t="shared" ref="E10:E44" si="0">_xlfn.CONCAT(A10,"','",B10,"','",C10,"');")</f>
        <v>Horizon Hall','200','9348277345');</v>
      </c>
      <c r="F10" t="str">
        <f t="shared" ref="F10:F42" si="1">_xlfn.CONCAT($F$4,E10)</f>
        <v>insert into Room_Phone_No values('Horizon Hall','200','9348277345');</v>
      </c>
    </row>
    <row r="11" spans="1:6" x14ac:dyDescent="0.25">
      <c r="A11" t="s">
        <v>74</v>
      </c>
      <c r="B11">
        <v>300</v>
      </c>
      <c r="C11">
        <v>1796358550</v>
      </c>
      <c r="E11" t="str">
        <f t="shared" si="0"/>
        <v>Horizon Hall','300','1796358550');</v>
      </c>
      <c r="F11" t="str">
        <f t="shared" si="1"/>
        <v>insert into Room_Phone_No values('Horizon Hall','300','1796358550');</v>
      </c>
    </row>
    <row r="12" spans="1:6" x14ac:dyDescent="0.25">
      <c r="A12" t="s">
        <v>74</v>
      </c>
      <c r="B12">
        <v>400</v>
      </c>
      <c r="C12">
        <v>7301702070</v>
      </c>
      <c r="E12" t="str">
        <f t="shared" si="0"/>
        <v>Horizon Hall','400','7301702070');</v>
      </c>
      <c r="F12" t="str">
        <f t="shared" si="1"/>
        <v>insert into Room_Phone_No values('Horizon Hall','400','7301702070');</v>
      </c>
    </row>
    <row r="13" spans="1:6" x14ac:dyDescent="0.25">
      <c r="A13" t="s">
        <v>125</v>
      </c>
      <c r="B13">
        <v>100</v>
      </c>
      <c r="C13">
        <v>1914147371</v>
      </c>
      <c r="E13" t="str">
        <f t="shared" si="0"/>
        <v>Arts Sciences Building','100','1914147371');</v>
      </c>
      <c r="F13" t="str">
        <f t="shared" si="1"/>
        <v>insert into Room_Phone_No values('Arts Sciences Building','100','1914147371');</v>
      </c>
    </row>
    <row r="14" spans="1:6" x14ac:dyDescent="0.25">
      <c r="A14" t="s">
        <v>125</v>
      </c>
      <c r="B14">
        <v>200</v>
      </c>
      <c r="C14">
        <v>5197138851</v>
      </c>
      <c r="E14" t="str">
        <f t="shared" si="0"/>
        <v>Arts Sciences Building','200','5197138851');</v>
      </c>
      <c r="F14" t="str">
        <f t="shared" si="1"/>
        <v>insert into Room_Phone_No values('Arts Sciences Building','200','5197138851');</v>
      </c>
    </row>
    <row r="15" spans="1:6" x14ac:dyDescent="0.25">
      <c r="A15" t="s">
        <v>125</v>
      </c>
      <c r="B15">
        <v>300</v>
      </c>
      <c r="C15">
        <v>6392956308</v>
      </c>
      <c r="E15" t="str">
        <f t="shared" si="0"/>
        <v>Arts Sciences Building','300','6392956308');</v>
      </c>
      <c r="F15" t="str">
        <f t="shared" si="1"/>
        <v>insert into Room_Phone_No values('Arts Sciences Building','300','6392956308');</v>
      </c>
    </row>
    <row r="16" spans="1:6" x14ac:dyDescent="0.25">
      <c r="A16" t="s">
        <v>75</v>
      </c>
      <c r="B16">
        <v>100</v>
      </c>
      <c r="C16">
        <v>7828967907</v>
      </c>
      <c r="E16" t="str">
        <f t="shared" si="0"/>
        <v>James Buchanan Hall','100','7828967907');</v>
      </c>
      <c r="F16" t="str">
        <f t="shared" si="1"/>
        <v>insert into Room_Phone_No values('James Buchanan Hall','100','7828967907');</v>
      </c>
    </row>
    <row r="17" spans="1:6" x14ac:dyDescent="0.25">
      <c r="A17" t="s">
        <v>75</v>
      </c>
      <c r="B17">
        <v>200</v>
      </c>
      <c r="C17">
        <v>7392332181</v>
      </c>
      <c r="E17" t="str">
        <f t="shared" si="0"/>
        <v>James Buchanan Hall','200','7392332181');</v>
      </c>
      <c r="F17" t="str">
        <f t="shared" si="1"/>
        <v>insert into Room_Phone_No values('James Buchanan Hall','200','7392332181');</v>
      </c>
    </row>
    <row r="18" spans="1:6" x14ac:dyDescent="0.25">
      <c r="A18" t="s">
        <v>76</v>
      </c>
      <c r="B18">
        <v>100</v>
      </c>
      <c r="C18">
        <v>2327390821</v>
      </c>
      <c r="E18" t="str">
        <f t="shared" si="0"/>
        <v>Fenwick Library','100','2327390821');</v>
      </c>
      <c r="F18" t="str">
        <f t="shared" si="1"/>
        <v>insert into Room_Phone_No values('Fenwick Library','100','2327390821');</v>
      </c>
    </row>
    <row r="19" spans="1:6" x14ac:dyDescent="0.25">
      <c r="A19" t="s">
        <v>76</v>
      </c>
      <c r="B19">
        <v>200</v>
      </c>
      <c r="C19">
        <v>5793589177</v>
      </c>
      <c r="E19" t="str">
        <f t="shared" si="0"/>
        <v>Fenwick Library','200','5793589177');</v>
      </c>
      <c r="F19" t="str">
        <f t="shared" si="1"/>
        <v>insert into Room_Phone_No values('Fenwick Library','200','5793589177');</v>
      </c>
    </row>
    <row r="20" spans="1:6" x14ac:dyDescent="0.25">
      <c r="A20" t="s">
        <v>76</v>
      </c>
      <c r="B20">
        <v>300</v>
      </c>
      <c r="C20">
        <v>9556418611</v>
      </c>
      <c r="E20" t="str">
        <f t="shared" si="0"/>
        <v>Fenwick Library','300','9556418611');</v>
      </c>
      <c r="F20" t="str">
        <f t="shared" si="1"/>
        <v>insert into Room_Phone_No values('Fenwick Library','300','9556418611');</v>
      </c>
    </row>
    <row r="21" spans="1:6" x14ac:dyDescent="0.25">
      <c r="A21" t="s">
        <v>76</v>
      </c>
      <c r="B21">
        <v>400</v>
      </c>
      <c r="C21">
        <v>2681565955</v>
      </c>
      <c r="E21" t="str">
        <f t="shared" si="0"/>
        <v>Fenwick Library','400','2681565955');</v>
      </c>
      <c r="F21" t="str">
        <f t="shared" si="1"/>
        <v>insert into Room_Phone_No values('Fenwick Library','400','2681565955');</v>
      </c>
    </row>
    <row r="22" spans="1:6" x14ac:dyDescent="0.25">
      <c r="A22" t="s">
        <v>76</v>
      </c>
      <c r="B22">
        <v>500</v>
      </c>
      <c r="C22">
        <v>1063987235</v>
      </c>
      <c r="E22" t="str">
        <f t="shared" si="0"/>
        <v>Fenwick Library','500','1063987235');</v>
      </c>
      <c r="F22" t="str">
        <f t="shared" si="1"/>
        <v>insert into Room_Phone_No values('Fenwick Library','500','1063987235');</v>
      </c>
    </row>
    <row r="23" spans="1:6" x14ac:dyDescent="0.25">
      <c r="A23" t="s">
        <v>74</v>
      </c>
      <c r="B23">
        <v>100</v>
      </c>
      <c r="C23">
        <v>9839691177</v>
      </c>
      <c r="E23" t="str">
        <f t="shared" si="0"/>
        <v>Horizon Hall','100','9839691177');</v>
      </c>
      <c r="F23" t="str">
        <f t="shared" si="1"/>
        <v>insert into Room_Phone_No values('Horizon Hall','100','9839691177');</v>
      </c>
    </row>
    <row r="24" spans="1:6" x14ac:dyDescent="0.25">
      <c r="A24" t="s">
        <v>74</v>
      </c>
      <c r="B24">
        <v>200</v>
      </c>
      <c r="C24">
        <v>7694018166</v>
      </c>
      <c r="E24" t="str">
        <f t="shared" si="0"/>
        <v>Horizon Hall','200','7694018166');</v>
      </c>
      <c r="F24" t="str">
        <f t="shared" si="1"/>
        <v>insert into Room_Phone_No values('Horizon Hall','200','7694018166');</v>
      </c>
    </row>
    <row r="25" spans="1:6" x14ac:dyDescent="0.25">
      <c r="A25" t="s">
        <v>74</v>
      </c>
      <c r="B25">
        <v>300</v>
      </c>
      <c r="C25">
        <v>2274993981</v>
      </c>
      <c r="E25" t="str">
        <f t="shared" si="0"/>
        <v>Horizon Hall','300','2274993981');</v>
      </c>
      <c r="F25" t="str">
        <f t="shared" si="1"/>
        <v>insert into Room_Phone_No values('Horizon Hall','300','2274993981');</v>
      </c>
    </row>
    <row r="26" spans="1:6" x14ac:dyDescent="0.25">
      <c r="A26" t="s">
        <v>74</v>
      </c>
      <c r="B26">
        <v>400</v>
      </c>
      <c r="C26">
        <v>9666653853</v>
      </c>
      <c r="E26" t="str">
        <f t="shared" si="0"/>
        <v>Horizon Hall','400','9666653853');</v>
      </c>
      <c r="F26" t="str">
        <f t="shared" si="1"/>
        <v>insert into Room_Phone_No values('Horizon Hall','400','9666653853');</v>
      </c>
    </row>
    <row r="27" spans="1:6" x14ac:dyDescent="0.25">
      <c r="A27" t="s">
        <v>125</v>
      </c>
      <c r="B27">
        <v>100</v>
      </c>
      <c r="C27">
        <v>2137115169</v>
      </c>
      <c r="E27" t="str">
        <f t="shared" si="0"/>
        <v>Arts Sciences Building','100','2137115169');</v>
      </c>
      <c r="F27" t="str">
        <f t="shared" si="1"/>
        <v>insert into Room_Phone_No values('Arts Sciences Building','100','2137115169');</v>
      </c>
    </row>
    <row r="28" spans="1:6" x14ac:dyDescent="0.25">
      <c r="A28" t="s">
        <v>125</v>
      </c>
      <c r="B28">
        <v>200</v>
      </c>
      <c r="C28">
        <v>9909244688</v>
      </c>
      <c r="E28" t="str">
        <f t="shared" si="0"/>
        <v>Arts Sciences Building','200','9909244688');</v>
      </c>
      <c r="F28" t="str">
        <f t="shared" si="1"/>
        <v>insert into Room_Phone_No values('Arts Sciences Building','200','9909244688');</v>
      </c>
    </row>
    <row r="29" spans="1:6" x14ac:dyDescent="0.25">
      <c r="A29" t="s">
        <v>125</v>
      </c>
      <c r="B29">
        <v>300</v>
      </c>
      <c r="C29">
        <v>8174944983</v>
      </c>
      <c r="E29" t="str">
        <f t="shared" si="0"/>
        <v>Arts Sciences Building','300','8174944983');</v>
      </c>
      <c r="F29" t="str">
        <f t="shared" si="1"/>
        <v>insert into Room_Phone_No values('Arts Sciences Building','300','8174944983');</v>
      </c>
    </row>
    <row r="30" spans="1:6" x14ac:dyDescent="0.25">
      <c r="A30" t="s">
        <v>75</v>
      </c>
      <c r="B30">
        <v>100</v>
      </c>
      <c r="C30">
        <v>5763148542</v>
      </c>
      <c r="E30" t="str">
        <f t="shared" si="0"/>
        <v>James Buchanan Hall','100','5763148542');</v>
      </c>
      <c r="F30" t="str">
        <f t="shared" si="1"/>
        <v>insert into Room_Phone_No values('James Buchanan Hall','100','5763148542');</v>
      </c>
    </row>
    <row r="31" spans="1:6" x14ac:dyDescent="0.25">
      <c r="A31" t="s">
        <v>75</v>
      </c>
      <c r="B31">
        <v>200</v>
      </c>
      <c r="C31">
        <v>3316082677</v>
      </c>
      <c r="E31" t="str">
        <f t="shared" si="0"/>
        <v>James Buchanan Hall','200','3316082677');</v>
      </c>
      <c r="F31" t="str">
        <f t="shared" si="1"/>
        <v>insert into Room_Phone_No values('James Buchanan Hall','200','3316082677');</v>
      </c>
    </row>
    <row r="32" spans="1:6" x14ac:dyDescent="0.25">
      <c r="A32" t="s">
        <v>76</v>
      </c>
      <c r="B32">
        <v>100</v>
      </c>
      <c r="C32">
        <v>5481939687</v>
      </c>
      <c r="E32" t="str">
        <f t="shared" si="0"/>
        <v>Fenwick Library','100','5481939687');</v>
      </c>
      <c r="F32" t="str">
        <f t="shared" si="1"/>
        <v>insert into Room_Phone_No values('Fenwick Library','100','5481939687');</v>
      </c>
    </row>
    <row r="33" spans="1:6" x14ac:dyDescent="0.25">
      <c r="A33" t="s">
        <v>76</v>
      </c>
      <c r="B33">
        <v>200</v>
      </c>
      <c r="C33">
        <v>9858899789</v>
      </c>
      <c r="E33" t="str">
        <f t="shared" si="0"/>
        <v>Fenwick Library','200','9858899789');</v>
      </c>
      <c r="F33" t="str">
        <f t="shared" si="1"/>
        <v>insert into Room_Phone_No values('Fenwick Library','200','9858899789');</v>
      </c>
    </row>
    <row r="34" spans="1:6" x14ac:dyDescent="0.25">
      <c r="A34" t="s">
        <v>76</v>
      </c>
      <c r="B34">
        <v>300</v>
      </c>
      <c r="C34">
        <v>7037698063</v>
      </c>
      <c r="E34" t="str">
        <f t="shared" si="0"/>
        <v>Fenwick Library','300','7037698063');</v>
      </c>
      <c r="F34" t="str">
        <f t="shared" si="1"/>
        <v>insert into Room_Phone_No values('Fenwick Library','300','7037698063');</v>
      </c>
    </row>
    <row r="35" spans="1:6" x14ac:dyDescent="0.25">
      <c r="A35" t="s">
        <v>76</v>
      </c>
      <c r="B35">
        <v>400</v>
      </c>
      <c r="C35">
        <v>6758830045</v>
      </c>
      <c r="E35" t="str">
        <f t="shared" si="0"/>
        <v>Fenwick Library','400','6758830045');</v>
      </c>
      <c r="F35" t="str">
        <f t="shared" si="1"/>
        <v>insert into Room_Phone_No values('Fenwick Library','400','6758830045');</v>
      </c>
    </row>
    <row r="36" spans="1:6" x14ac:dyDescent="0.25">
      <c r="A36" t="s">
        <v>76</v>
      </c>
      <c r="B36">
        <v>500</v>
      </c>
      <c r="C36">
        <v>4314808686</v>
      </c>
      <c r="E36" t="str">
        <f t="shared" si="0"/>
        <v>Fenwick Library','500','4314808686');</v>
      </c>
      <c r="F36" t="str">
        <f t="shared" si="1"/>
        <v>insert into Room_Phone_No values('Fenwick Library','500','4314808686');</v>
      </c>
    </row>
    <row r="37" spans="1:6" x14ac:dyDescent="0.25">
      <c r="A37" t="s">
        <v>74</v>
      </c>
      <c r="B37">
        <v>100</v>
      </c>
      <c r="C37">
        <v>2662797340</v>
      </c>
      <c r="E37" t="str">
        <f t="shared" si="0"/>
        <v>Horizon Hall','100','2662797340');</v>
      </c>
      <c r="F37" t="str">
        <f t="shared" si="1"/>
        <v>insert into Room_Phone_No values('Horizon Hall','100','2662797340');</v>
      </c>
    </row>
    <row r="38" spans="1:6" x14ac:dyDescent="0.25">
      <c r="A38" t="s">
        <v>74</v>
      </c>
      <c r="B38">
        <v>200</v>
      </c>
      <c r="C38">
        <v>2497197975</v>
      </c>
      <c r="E38" t="str">
        <f t="shared" si="0"/>
        <v>Horizon Hall','200','2497197975');</v>
      </c>
      <c r="F38" t="str">
        <f t="shared" si="1"/>
        <v>insert into Room_Phone_No values('Horizon Hall','200','2497197975');</v>
      </c>
    </row>
    <row r="39" spans="1:6" x14ac:dyDescent="0.25">
      <c r="A39" t="s">
        <v>74</v>
      </c>
      <c r="B39">
        <v>300</v>
      </c>
      <c r="C39">
        <v>2203959190</v>
      </c>
      <c r="E39" t="str">
        <f t="shared" si="0"/>
        <v>Horizon Hall','300','2203959190');</v>
      </c>
      <c r="F39" t="str">
        <f t="shared" si="1"/>
        <v>insert into Room_Phone_No values('Horizon Hall','300','2203959190');</v>
      </c>
    </row>
    <row r="40" spans="1:6" x14ac:dyDescent="0.25">
      <c r="A40" t="s">
        <v>74</v>
      </c>
      <c r="B40">
        <v>400</v>
      </c>
      <c r="C40">
        <v>6680313763</v>
      </c>
      <c r="E40" t="str">
        <f t="shared" si="0"/>
        <v>Horizon Hall','400','6680313763');</v>
      </c>
      <c r="F40" t="str">
        <f t="shared" si="1"/>
        <v>insert into Room_Phone_No values('Horizon Hall','400','6680313763');</v>
      </c>
    </row>
    <row r="41" spans="1:6" x14ac:dyDescent="0.25">
      <c r="A41" t="s">
        <v>125</v>
      </c>
      <c r="B41">
        <v>100</v>
      </c>
      <c r="C41">
        <v>4716289270</v>
      </c>
      <c r="E41" t="str">
        <f t="shared" si="0"/>
        <v>Arts Sciences Building','100','4716289270');</v>
      </c>
      <c r="F41" t="str">
        <f t="shared" si="1"/>
        <v>insert into Room_Phone_No values('Arts Sciences Building','100','4716289270');</v>
      </c>
    </row>
    <row r="42" spans="1:6" x14ac:dyDescent="0.25">
      <c r="A42" t="s">
        <v>125</v>
      </c>
      <c r="B42">
        <v>200</v>
      </c>
      <c r="C42">
        <v>9569481897</v>
      </c>
      <c r="E42" t="str">
        <f t="shared" si="0"/>
        <v>Arts Sciences Building','200','9569481897');</v>
      </c>
      <c r="F42" t="str">
        <f t="shared" si="1"/>
        <v>insert into Room_Phone_No values('Arts Sciences Building','200','9569481897');</v>
      </c>
    </row>
  </sheetData>
  <mergeCells count="1">
    <mergeCell ref="A5:B5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B47B3-CE80-421F-9F5E-75382FF7F673}">
  <dimension ref="A1:E22"/>
  <sheetViews>
    <sheetView tabSelected="1" workbookViewId="0">
      <selection activeCell="D4" sqref="D4"/>
    </sheetView>
  </sheetViews>
  <sheetFormatPr defaultRowHeight="15" x14ac:dyDescent="0.25"/>
  <cols>
    <col min="1" max="1" width="33.5703125" bestFit="1" customWidth="1"/>
    <col min="2" max="2" width="29.140625" bestFit="1" customWidth="1"/>
    <col min="4" max="4" width="36.140625" bestFit="1" customWidth="1"/>
  </cols>
  <sheetData>
    <row r="1" spans="1:5" x14ac:dyDescent="0.25">
      <c r="A1" s="6" t="s">
        <v>40</v>
      </c>
    </row>
    <row r="3" spans="1:5" x14ac:dyDescent="0.25">
      <c r="A3" s="1" t="s">
        <v>13</v>
      </c>
      <c r="B3" s="1" t="s">
        <v>5</v>
      </c>
    </row>
    <row r="4" spans="1:5" x14ac:dyDescent="0.25">
      <c r="A4" s="2" t="s">
        <v>11</v>
      </c>
      <c r="B4" s="2" t="s">
        <v>11</v>
      </c>
      <c r="D4" t="s">
        <v>128</v>
      </c>
    </row>
    <row r="5" spans="1:5" x14ac:dyDescent="0.25">
      <c r="A5" s="2" t="s">
        <v>19</v>
      </c>
      <c r="B5" s="2"/>
    </row>
    <row r="6" spans="1:5" x14ac:dyDescent="0.25">
      <c r="A6" s="3" t="s">
        <v>15</v>
      </c>
      <c r="B6" s="3" t="s">
        <v>93</v>
      </c>
    </row>
    <row r="8" spans="1:5" x14ac:dyDescent="0.25">
      <c r="A8">
        <v>1001</v>
      </c>
      <c r="B8" t="s">
        <v>78</v>
      </c>
      <c r="D8" t="str">
        <f>_xlfn.CONCAT(A8,",'",B8,"');")</f>
        <v>1001,'Karen.Jennings1@gmail.com');</v>
      </c>
      <c r="E8" t="str">
        <f>_xlfn.CONCAT($D$4,D8)</f>
        <v>insert into Employee_Email values (1001,'Karen.Jennings1@gmail.com');</v>
      </c>
    </row>
    <row r="9" spans="1:5" x14ac:dyDescent="0.25">
      <c r="A9">
        <v>1002</v>
      </c>
      <c r="B9" t="s">
        <v>79</v>
      </c>
      <c r="D9" t="str">
        <f t="shared" ref="D9:D22" si="0">_xlfn.CONCAT(A9,",'",B9,"');")</f>
        <v>1002,'Kim.Fuller1@gmail.com');</v>
      </c>
      <c r="E9" t="str">
        <f t="shared" ref="E9:E22" si="1">_xlfn.CONCAT($D$4,D9)</f>
        <v>insert into Employee_Email values (1002,'Kim.Fuller1@gmail.com');</v>
      </c>
    </row>
    <row r="10" spans="1:5" x14ac:dyDescent="0.25">
      <c r="A10">
        <v>1003</v>
      </c>
      <c r="B10" t="s">
        <v>80</v>
      </c>
      <c r="D10" t="str">
        <f t="shared" si="0"/>
        <v>1003,'Betsy.Moreno1@gmail.com');</v>
      </c>
      <c r="E10" t="str">
        <f t="shared" si="1"/>
        <v>insert into Employee_Email values (1003,'Betsy.Moreno1@gmail.com');</v>
      </c>
    </row>
    <row r="11" spans="1:5" x14ac:dyDescent="0.25">
      <c r="A11">
        <v>1004</v>
      </c>
      <c r="B11" t="s">
        <v>81</v>
      </c>
      <c r="D11" t="str">
        <f t="shared" si="0"/>
        <v>1004,'Caleb.Brady1@gmail.com');</v>
      </c>
      <c r="E11" t="str">
        <f t="shared" si="1"/>
        <v>insert into Employee_Email values (1004,'Caleb.Brady1@gmail.com');</v>
      </c>
    </row>
    <row r="12" spans="1:5" x14ac:dyDescent="0.25">
      <c r="A12">
        <v>1005</v>
      </c>
      <c r="B12" t="s">
        <v>82</v>
      </c>
      <c r="D12" t="str">
        <f t="shared" si="0"/>
        <v>1005,'Dana.Cobb1@gmail.com');</v>
      </c>
      <c r="E12" t="str">
        <f t="shared" si="1"/>
        <v>insert into Employee_Email values (1005,'Dana.Cobb1@gmail.com');</v>
      </c>
    </row>
    <row r="13" spans="1:5" x14ac:dyDescent="0.25">
      <c r="A13">
        <v>1006</v>
      </c>
      <c r="B13" t="s">
        <v>83</v>
      </c>
      <c r="D13" t="str">
        <f t="shared" si="0"/>
        <v>1006,'Emanuel.Jimenez1@gmail.com');</v>
      </c>
      <c r="E13" t="str">
        <f t="shared" si="1"/>
        <v>insert into Employee_Email values (1006,'Emanuel.Jimenez1@gmail.com');</v>
      </c>
    </row>
    <row r="14" spans="1:5" x14ac:dyDescent="0.25">
      <c r="A14">
        <v>1007</v>
      </c>
      <c r="B14" t="s">
        <v>84</v>
      </c>
      <c r="D14" t="str">
        <f t="shared" si="0"/>
        <v>1007,'Leon.Becker1@gmail.com');</v>
      </c>
      <c r="E14" t="str">
        <f t="shared" si="1"/>
        <v>insert into Employee_Email values (1007,'Leon.Becker1@gmail.com');</v>
      </c>
    </row>
    <row r="15" spans="1:5" x14ac:dyDescent="0.25">
      <c r="A15">
        <v>1008</v>
      </c>
      <c r="B15" t="s">
        <v>85</v>
      </c>
      <c r="D15" t="str">
        <f t="shared" si="0"/>
        <v>1008,'Brett.Obrien1@gmail.com');</v>
      </c>
      <c r="E15" t="str">
        <f t="shared" si="1"/>
        <v>insert into Employee_Email values (1008,'Brett.Obrien1@gmail.com');</v>
      </c>
    </row>
    <row r="16" spans="1:5" x14ac:dyDescent="0.25">
      <c r="A16">
        <v>1009</v>
      </c>
      <c r="B16" t="s">
        <v>86</v>
      </c>
      <c r="D16" t="str">
        <f t="shared" si="0"/>
        <v>1009,'Andrew.Hansen1@gmail.com');</v>
      </c>
      <c r="E16" t="str">
        <f t="shared" si="1"/>
        <v>insert into Employee_Email values (1009,'Andrew.Hansen1@gmail.com');</v>
      </c>
    </row>
    <row r="17" spans="1:5" x14ac:dyDescent="0.25">
      <c r="A17">
        <v>1010</v>
      </c>
      <c r="B17" t="s">
        <v>87</v>
      </c>
      <c r="D17" t="str">
        <f t="shared" si="0"/>
        <v>1010,'Glen.Stevenson1@gmail.com');</v>
      </c>
      <c r="E17" t="str">
        <f t="shared" si="1"/>
        <v>insert into Employee_Email values (1010,'Glen.Stevenson1@gmail.com');</v>
      </c>
    </row>
    <row r="18" spans="1:5" x14ac:dyDescent="0.25">
      <c r="A18">
        <v>1001</v>
      </c>
      <c r="B18" t="s">
        <v>88</v>
      </c>
      <c r="D18" t="str">
        <f t="shared" si="0"/>
        <v>1001,'Karen.Jennings2@gmail.com');</v>
      </c>
      <c r="E18" t="str">
        <f t="shared" si="1"/>
        <v>insert into Employee_Email values (1001,'Karen.Jennings2@gmail.com');</v>
      </c>
    </row>
    <row r="19" spans="1:5" x14ac:dyDescent="0.25">
      <c r="A19">
        <v>1002</v>
      </c>
      <c r="B19" t="s">
        <v>89</v>
      </c>
      <c r="D19" t="str">
        <f t="shared" si="0"/>
        <v>1002,'Kim.Fuller2@gmail.com');</v>
      </c>
      <c r="E19" t="str">
        <f t="shared" si="1"/>
        <v>insert into Employee_Email values (1002,'Kim.Fuller2@gmail.com');</v>
      </c>
    </row>
    <row r="20" spans="1:5" x14ac:dyDescent="0.25">
      <c r="A20">
        <v>1003</v>
      </c>
      <c r="B20" t="s">
        <v>90</v>
      </c>
      <c r="D20" t="str">
        <f t="shared" si="0"/>
        <v>1003,'Betsy.Moreno2@gmail.com');</v>
      </c>
      <c r="E20" t="str">
        <f t="shared" si="1"/>
        <v>insert into Employee_Email values (1003,'Betsy.Moreno2@gmail.com');</v>
      </c>
    </row>
    <row r="21" spans="1:5" x14ac:dyDescent="0.25">
      <c r="A21">
        <v>1004</v>
      </c>
      <c r="B21" t="s">
        <v>91</v>
      </c>
      <c r="D21" t="str">
        <f t="shared" si="0"/>
        <v>1004,'Caleb.Brady2@gmail.com');</v>
      </c>
      <c r="E21" t="str">
        <f t="shared" si="1"/>
        <v>insert into Employee_Email values (1004,'Caleb.Brady2@gmail.com');</v>
      </c>
    </row>
    <row r="22" spans="1:5" x14ac:dyDescent="0.25">
      <c r="A22">
        <v>1005</v>
      </c>
      <c r="B22" t="s">
        <v>92</v>
      </c>
      <c r="D22" t="str">
        <f t="shared" si="0"/>
        <v>1005,'Dana.Cobb2@gmail.com');</v>
      </c>
      <c r="E22" t="str">
        <f t="shared" si="1"/>
        <v>insert into Employee_Email values (1005,'Dana.Cobb2@gmail.com');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Department</vt:lpstr>
      <vt:lpstr>Employee</vt:lpstr>
      <vt:lpstr>Department_Has_Employee</vt:lpstr>
      <vt:lpstr>Building</vt:lpstr>
      <vt:lpstr>Room</vt:lpstr>
      <vt:lpstr>Measurement</vt:lpstr>
      <vt:lpstr>Employee_WorksIn_Room</vt:lpstr>
      <vt:lpstr>Room_Phone_No</vt:lpstr>
      <vt:lpstr>Employee Email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2022-03-11T23:50:02Z</dcterms:created>
  <dcterms:modified xsi:type="dcterms:W3CDTF">2022-03-12T22:42:33Z</dcterms:modified>
</cp:coreProperties>
</file>